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02\redirect\0610\Desktop\"/>
    </mc:Choice>
  </mc:AlternateContent>
  <bookViews>
    <workbookView xWindow="0" yWindow="0" windowWidth="28800" windowHeight="1246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CO39" i="10" s="1"/>
  <c r="CO40" i="10" s="1"/>
  <c r="CO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<sst xmlns="http://schemas.openxmlformats.org/spreadsheetml/2006/main" count="1097" uniqueCount="610">
  <si>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</si>
  <si>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</si>
  <si>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</si>
  <si>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</si>
  <si>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</si>
  <si>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</si>
  <si>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</si>
  <si>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</si>
  <si>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</si>
  <si>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</si>
  <si>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</si>
  <si>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</si>
  <si>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</si>
  <si>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</si>
  <si>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</si>
  <si>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</si>
  <si>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</si>
  <si>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</si>
  <si>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</si>
  <si>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</si>
  <si>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</si>
  <si>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</si>
  <si>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</si>
  <si>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</si>
  <si>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</si>
  <si>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</si>
  <si>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</si>
  <si>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</si>
  <si>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</si>
  <si>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</si>
  <si>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</si>
  <si>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</si>
  <si>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</si>
  <si>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</si>
  <si>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</si>
  <si>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</si>
  <si>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</si>
  <si>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</si>
  <si>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</si>
  <si>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</si>
  <si>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</si>
  <si>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</si>
  <si>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</si>
  <si>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</si>
  <si>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</si>
  <si>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</si>
  <si>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</si>
  <si>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</si>
  <si>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</si>
  <si>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</si>
  <si>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</si>
  <si>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</si>
  <si>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</si>
  <si>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</si>
  <si>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</si>
  <si>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</si>
  <si>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</si>
  <si>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</si>
  <si>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</si>
  <si>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</si>
  <si>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</si>
  <si>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</si>
  <si>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</si>
  <si>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</si>
  <si>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</si>
  <si>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</si>
  <si>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</si>
  <si>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</si>
  <si>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</si>
  <si>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</si>
  <si>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</si>
  <si>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</si>
  <si>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</si>
  <si>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</si>
  <si>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</si>
  <si>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</si>
  <si>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</si>
  <si>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</si>
  <si>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</si>
  <si>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</si>
  <si>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</si>
  <si>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</si>
  <si>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</si>
  <si>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</si>
  <si>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</si>
  <si>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</si>
  <si>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</si>
  <si>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</si>
  <si>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</si>
  <si>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</si>
  <si>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</si>
  <si>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</si>
  <si>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</si>
  <si>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</si>
  <si>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</si>
  <si>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</si>
  <si>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</si>
  <si>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</si>
  <si>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</si>
  <si>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</si>
  <si>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菊池市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</si>
  <si>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</si>
  <si>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</si>
  <si>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</si>
  <si>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</si>
  <si>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</si>
  <si>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</si>
  <si>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</si>
  <si>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</si>
  <si>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</si>
  <si>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</si>
  <si>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</si>
  <si>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</si>
  <si>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</si>
  <si>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</si>
  <si>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</si>
  <si>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</si>
  <si>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</si>
  <si>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</si>
  <si>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</si>
  <si>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</si>
  <si>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</si>
  <si>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</si>
  <si>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</si>
  <si>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</si>
  <si>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</si>
  <si>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</si>
  <si>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</si>
  <si>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</si>
  <si>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</si>
  <si>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</si>
  <si>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</si>
  <si>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</si>
  <si>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</si>
  <si>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</si>
  <si>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</si>
  <si>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</si>
  <si>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</si>
  <si>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</si>
  <si>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</si>
  <si>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</si>
  <si>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</si>
  <si>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</si>
  <si>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</si>
  <si>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</si>
  <si>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</si>
  <si>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</si>
  <si>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</si>
  <si>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</si>
  <si>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</si>
  <si>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</si>
  <si>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</si>
  <si>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</si>
  <si>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</si>
  <si>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</si>
  <si>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</si>
  <si>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</si>
  <si>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</si>
  <si>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</si>
  <si>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</si>
  <si>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</si>
  <si>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</si>
  <si>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</si>
  <si>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</si>
  <si>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</si>
  <si>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</si>
  <si>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</si>
  <si>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</si>
  <si>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</si>
  <si>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</si>
  <si>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</si>
  <si>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</si>
  <si>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</si>
  <si>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</si>
  <si>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</si>
  <si>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</si>
  <si>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</si>
  <si>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</si>
  <si>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</si>
  <si>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</si>
  <si>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</si>
  <si>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</si>
  <si>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</si>
  <si>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</si>
  <si>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</si>
  <si>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</si>
  <si>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</si>
  <si>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</si>
  <si>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</si>
  <si>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</si>
  <si>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</si>
  <si>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</si>
  <si>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</si>
  <si>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</si>
  <si>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</si>
  <si>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</si>
  <si>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</si>
  <si>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</si>
  <si>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</si>
  <si>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</si>
  <si>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</si>
  <si>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</si>
  <si>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</si>
  <si>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</si>
  <si>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</si>
  <si>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</si>
  <si>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</si>
  <si>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</si>
  <si>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</si>
  <si>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</si>
  <si>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</si>
  <si>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</si>
  <si>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</si>
  <si>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</si>
  <si>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</si>
  <si>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</si>
  <si>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</si>
  <si>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</si>
  <si>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</si>
  <si>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</si>
  <si>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</si>
  <si>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熊本県菊池市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</si>
  <si>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</si>
  <si>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</si>
  <si>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</si>
  <si>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</si>
  <si>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</si>
  <si>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</si>
  <si>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</si>
  <si>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</si>
  <si>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</si>
  <si>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</si>
  <si>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</si>
  <si>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</si>
  <si>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</si>
  <si>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</si>
  <si>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</si>
  <si>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</si>
  <si>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</si>
  <si>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</si>
  <si>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</si>
  <si>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</si>
  <si>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</si>
  <si>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</si>
  <si>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</si>
  <si>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</si>
  <si>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</si>
  <si>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</si>
  <si>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</si>
  <si>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</si>
  <si>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</si>
  <si>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</si>
  <si>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</si>
  <si>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</si>
  <si>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</si>
  <si>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</si>
  <si>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</si>
  <si>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</si>
  <si>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</si>
  <si>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</si>
  <si>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</si>
  <si>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</si>
  <si>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</si>
  <si>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</si>
  <si>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</si>
  <si>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</si>
  <si>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</si>
  <si>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</si>
  <si>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</si>
  <si>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</si>
  <si>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</si>
  <si>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</si>
  <si>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</si>
  <si>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</si>
  <si>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</si>
  <si>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</si>
  <si>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</si>
  <si>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</si>
  <si>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</si>
  <si>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</si>
  <si>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</si>
  <si>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</si>
  <si>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</si>
  <si>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</si>
  <si>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</si>
  <si>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</si>
  <si>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</si>
  <si>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</si>
  <si>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</si>
  <si>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</si>
  <si>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</si>
  <si>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</si>
  <si>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</si>
  <si>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</si>
  <si>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</si>
  <si>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</si>
  <si>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</si>
  <si>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</si>
  <si>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</si>
  <si>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</si>
  <si>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</si>
  <si>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</si>
  <si>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</si>
  <si>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</si>
  <si>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</si>
  <si>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</si>
  <si>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</si>
  <si>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</si>
  <si>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</si>
  <si>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</si>
  <si>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</si>
  <si>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</si>
  <si>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</si>
  <si>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</si>
  <si>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</si>
  <si>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</si>
  <si>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</si>
  <si>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</si>
  <si>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</si>
  <si>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</si>
  <si>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</si>
  <si>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</si>
  <si>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</si>
  <si>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</si>
  <si>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</si>
  <si>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</si>
  <si>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</si>
  <si>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</si>
  <si>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</si>
  <si>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</si>
  <si>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</si>
  <si>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</si>
  <si>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</si>
  <si>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</si>
  <si>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</si>
  <si>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</si>
  <si>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</si>
  <si>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</si>
  <si>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</si>
  <si>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</si>
  <si>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</si>
  <si>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</si>
  <si>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</si>
  <si>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</si>
  <si>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</si>
  <si>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</si>
  <si>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</si>
  <si>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</si>
  <si>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</si>
  <si>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</si>
  <si>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</si>
  <si>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</si>
  <si>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</si>
  <si>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</si>
  <si>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</si>
  <si>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</si>
  <si>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</si>
  <si>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</si>
  <si>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</si>
  <si>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</si>
  <si>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</si>
  <si>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</si>
  <si>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</si>
  <si>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</si>
  <si>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</si>
  <si>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</si>
  <si>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</si>
  <si>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</si>
  <si>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</si>
  <si>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</si>
  <si>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</si>
  <si>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</si>
  <si>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</si>
  <si>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</si>
  <si>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熊本県菊池市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</si>
  <si>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</si>
  <si>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</si>
  <si>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</si>
  <si>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</si>
  <si>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</si>
  <si>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</si>
  <si>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</si>
  <si>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</si>
  <si>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</si>
  <si>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</si>
  <si>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</si>
  <si>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</si>
  <si>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</si>
  <si>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</si>
  <si>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</si>
  <si>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</si>
  <si>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</si>
  <si>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</si>
  <si>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</si>
  <si>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</si>
  <si>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</si>
  <si>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</si>
  <si>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</si>
  <si>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</si>
  <si>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</si>
  <si>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</si>
  <si>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</si>
  <si>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</si>
  <si>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</si>
  <si>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</si>
  <si>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</si>
  <si>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</si>
  <si>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</si>
  <si>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</si>
  <si>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</si>
  <si>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</si>
  <si>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</si>
  <si>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</si>
  <si>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</si>
  <si>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</si>
  <si>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</si>
  <si>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</si>
  <si>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</si>
  <si>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</si>
  <si>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</si>
  <si>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</si>
  <si>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</si>
  <si>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</si>
  <si>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</si>
  <si>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</si>
  <si>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</si>
  <si>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</si>
  <si>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</si>
  <si>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</si>
  <si>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</si>
  <si>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</si>
  <si>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</si>
  <si>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</si>
  <si>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</si>
  <si>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</si>
  <si>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</si>
  <si>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</si>
  <si>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</si>
  <si>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</si>
  <si>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</si>
  <si>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</si>
  <si>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</si>
  <si>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</si>
  <si>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</si>
  <si>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</si>
  <si>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</si>
  <si>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</si>
  <si>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</si>
  <si>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</si>
  <si>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</si>
  <si>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</si>
  <si>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</si>
  <si>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</si>
  <si>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</si>
  <si>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</si>
  <si>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</si>
  <si>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</si>
  <si>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</si>
  <si>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</si>
  <si>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</si>
  <si>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</si>
  <si>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</si>
  <si>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</si>
  <si>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</si>
  <si>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</si>
  <si>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</si>
  <si>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</si>
  <si>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</si>
  <si>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</si>
  <si>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</si>
  <si>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</si>
  <si>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</si>
  <si>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</si>
  <si>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</si>
  <si>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</si>
  <si>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</si>
  <si>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</si>
  <si>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</si>
  <si>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</si>
  <si>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</si>
  <si>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</si>
  <si>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</si>
  <si>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t>
    <phoneticPr fontId="5"/>
  </si>
  <si>
    <t>-</t>
    <phoneticPr fontId="5"/>
  </si>
  <si>
    <t>-</t>
    <phoneticPr fontId="5"/>
  </si>
  <si>
    <t>-</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</si>
  <si>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</si>
  <si>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</si>
  <si>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</si>
  <si>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</si>
  <si>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</si>
  <si>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</si>
  <si>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</si>
  <si>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</si>
  <si>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</si>
  <si>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</si>
  <si>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</si>
  <si>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</si>
  <si>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</si>
  <si>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</si>
  <si>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</si>
  <si>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</si>
  <si>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</si>
  <si>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</si>
  <si>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</si>
  <si>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</si>
  <si>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</si>
  <si>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</si>
  <si>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</si>
  <si>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</si>
  <si>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</si>
  <si>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</si>
  <si>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</si>
  <si>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</si>
  <si>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</si>
  <si>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</si>
  <si>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</si>
  <si>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</si>
  <si>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</si>
  <si>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</si>
  <si>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</si>
  <si>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</si>
  <si>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</si>
  <si>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</si>
  <si>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</si>
  <si>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</si>
  <si>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</si>
  <si>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</si>
  <si>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</si>
  <si>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</si>
  <si>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</si>
  <si>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</si>
  <si>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</si>
  <si>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</si>
  <si>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</si>
  <si>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</si>
  <si>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</si>
  <si>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</si>
  <si>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</si>
  <si>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</si>
  <si>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</si>
  <si>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</si>
  <si>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</si>
  <si>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</si>
  <si>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</si>
  <si>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</si>
  <si>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</si>
  <si>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</si>
  <si>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</si>
  <si>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</si>
  <si>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</si>
  <si>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</si>
  <si>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</si>
  <si>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</si>
  <si>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</si>
  <si>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</si>
  <si>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</si>
  <si>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</si>
  <si>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</si>
  <si>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</si>
  <si>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</si>
  <si>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</si>
  <si>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</si>
  <si>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</si>
  <si>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</si>
  <si>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</si>
  <si>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</si>
  <si>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</si>
  <si>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</si>
  <si>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</si>
  <si>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</si>
  <si>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</si>
  <si>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0.98</t>
  </si>
  <si>
    <t>▲ 5.22</t>
  </si>
  <si>
    <t>▲ 2.04</t>
  </si>
  <si>
    <t>一般会計</t>
  </si>
  <si>
    <t>水道事業会計</t>
  </si>
  <si>
    <t>下水道事業会計</t>
  </si>
  <si>
    <t>介護保険事業特別会計</t>
  </si>
  <si>
    <t>国民健康保険事業特別会計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</si>
  <si>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</si>
  <si>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</si>
  <si>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</si>
  <si>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</si>
  <si>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</si>
  <si>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</si>
  <si>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</si>
  <si>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</si>
  <si>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</si>
  <si>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菊池市土地開発公社</t>
    <rPh sb="0" eb="3">
      <t>キクチシ</t>
    </rPh>
    <rPh sb="3" eb="5">
      <t>トチ</t>
    </rPh>
    <rPh sb="5" eb="7">
      <t>カイハツ</t>
    </rPh>
    <rPh sb="7" eb="9">
      <t>コウシャ</t>
    </rPh>
    <phoneticPr fontId="2"/>
  </si>
  <si>
    <t>菊池観光物産館</t>
    <rPh sb="0" eb="2">
      <t>キクチ</t>
    </rPh>
    <rPh sb="2" eb="4">
      <t>カンコウ</t>
    </rPh>
    <rPh sb="4" eb="7">
      <t>ブッサンカン</t>
    </rPh>
    <phoneticPr fontId="2"/>
  </si>
  <si>
    <t>ファームきくち</t>
  </si>
  <si>
    <t>七城町振興公社</t>
    <rPh sb="0" eb="1">
      <t>ナナ</t>
    </rPh>
    <rPh sb="1" eb="2">
      <t>シロ</t>
    </rPh>
    <rPh sb="2" eb="3">
      <t>マチ</t>
    </rPh>
    <rPh sb="3" eb="5">
      <t>シンコウ</t>
    </rPh>
    <rPh sb="5" eb="7">
      <t>コウシャ</t>
    </rPh>
    <phoneticPr fontId="2"/>
  </si>
  <si>
    <t>七城町特産品センター</t>
    <rPh sb="0" eb="1">
      <t>ナナ</t>
    </rPh>
    <rPh sb="1" eb="2">
      <t>シロ</t>
    </rPh>
    <rPh sb="2" eb="3">
      <t>マチ</t>
    </rPh>
    <rPh sb="3" eb="6">
      <t>トクサンヒン</t>
    </rPh>
    <phoneticPr fontId="2"/>
  </si>
  <si>
    <t>七城町銘柄米センター</t>
    <rPh sb="0" eb="1">
      <t>ナナ</t>
    </rPh>
    <rPh sb="1" eb="2">
      <t>シロ</t>
    </rPh>
    <rPh sb="2" eb="3">
      <t>マチ</t>
    </rPh>
    <rPh sb="3" eb="6">
      <t>メイガラマイ</t>
    </rPh>
    <phoneticPr fontId="2"/>
  </si>
  <si>
    <t>旭志村ふれあいセンター</t>
    <rPh sb="0" eb="3">
      <t>キョクシムラ</t>
    </rPh>
    <phoneticPr fontId="2"/>
  </si>
  <si>
    <t>有朋の里泗水</t>
    <rPh sb="0" eb="1">
      <t>ア</t>
    </rPh>
    <rPh sb="1" eb="2">
      <t>トモ</t>
    </rPh>
    <rPh sb="3" eb="4">
      <t>サト</t>
    </rPh>
    <rPh sb="4" eb="6">
      <t>シスイ</t>
    </rPh>
    <phoneticPr fontId="2"/>
  </si>
  <si>
    <t>─</t>
    <phoneticPr fontId="2"/>
  </si>
  <si>
    <t>菊池広域連合</t>
    <rPh sb="0" eb="2">
      <t>キクチ</t>
    </rPh>
    <rPh sb="2" eb="4">
      <t>コウイキ</t>
    </rPh>
    <rPh sb="4" eb="6">
      <t>レンゴウ</t>
    </rPh>
    <phoneticPr fontId="2"/>
  </si>
  <si>
    <t>菊池環境保全組合</t>
    <rPh sb="0" eb="2">
      <t>キクチ</t>
    </rPh>
    <rPh sb="2" eb="8">
      <t>カンキョウホゼンクミアイ</t>
    </rPh>
    <phoneticPr fontId="2"/>
  </si>
  <si>
    <t>菊池養生園保健組合</t>
    <rPh sb="0" eb="2">
      <t>キクチ</t>
    </rPh>
    <rPh sb="2" eb="4">
      <t>ヨウジョウ</t>
    </rPh>
    <rPh sb="4" eb="5">
      <t>エン</t>
    </rPh>
    <rPh sb="5" eb="7">
      <t>ホケン</t>
    </rPh>
    <rPh sb="7" eb="9">
      <t>クミアイ</t>
    </rPh>
    <phoneticPr fontId="2"/>
  </si>
  <si>
    <t>熊本県市町村総合事務組合</t>
    <rPh sb="0" eb="3">
      <t>クマモトケン</t>
    </rPh>
    <rPh sb="3" eb="6">
      <t>シチョウソン</t>
    </rPh>
    <rPh sb="6" eb="8">
      <t>ソウゴウ</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</si>
  <si>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</si>
  <si>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</si>
  <si>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</si>
  <si>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地域振興基金</t>
  </si>
  <si>
    <t>教育振興小川基金</t>
  </si>
  <si>
    <t>奨学基金</t>
  </si>
  <si>
    <t>がんばるふるさと菊池応援基金</t>
  </si>
  <si>
    <t>公共施設等総合管理基金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</si>
</sst>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92919</c:v>
                </c:pt>
                <c:pt idx="4">
                  <c:v>103663</c:v>
                </c:pt>
              </c:numCache>
            </c:numRef>
          </c:val>
          <c:smooth val="0"/>
          <c:extLst>
            <c:ext xmlns:c16="http://schemas.microsoft.com/office/drawing/2014/chart" uri="{C3380CC4-5D6E-409C-BE32-E72D297353CC}">
              <c16:uniqueId val="{00000000-5BFE-4FF7-A7ED-62AB533E96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78268</c:v>
                </c:pt>
                <c:pt idx="1">
                  <c:v>83455</c:v>
                </c:pt>
                <c:pt idx="2">
                  <c:v>71695</c:v>
                </c:pt>
                <c:pt idx="3">
                  <c:v>68704</c:v>
                </c:pt>
                <c:pt idx="4">
                  <c:v>65978</c:v>
                </c:pt>
              </c:numCache>
            </c:numRef>
          </c:val>
          <c:smooth val="0"/>
          <c:extLst>
            <c:ext xmlns:c16="http://schemas.microsoft.com/office/drawing/2014/chart" uri="{C3380CC4-5D6E-409C-BE32-E72D297353CC}">
              <c16:uniqueId val="{00000001-5BFE-4FF7-A7ED-62AB533E96A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0.89</c:v>
                </c:pt>
                <c:pt idx="1">
                  <c:v>0.31</c:v>
                </c:pt>
                <c:pt idx="2">
                  <c:v>0.26</c:v>
                </c:pt>
                <c:pt idx="3">
                  <c:v>4.42</c:v>
                </c:pt>
                <c:pt idx="4">
                  <c:v>4.75</c:v>
                </c:pt>
              </c:numCache>
            </c:numRef>
          </c:val>
          <c:extLst>
            <c:ext xmlns:c16="http://schemas.microsoft.com/office/drawing/2014/chart" uri="{C3380CC4-5D6E-409C-BE32-E72D297353CC}">
              <c16:uniqueId val="{00000000-CA47-4E0A-A23F-D32472DEDE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40.9</c:v>
                </c:pt>
                <c:pt idx="1">
                  <c:v>36.67</c:v>
                </c:pt>
                <c:pt idx="2">
                  <c:v>33.74</c:v>
                </c:pt>
                <c:pt idx="3">
                  <c:v>39.61</c:v>
                </c:pt>
                <c:pt idx="4">
                  <c:v>45.03</c:v>
                </c:pt>
              </c:numCache>
            </c:numRef>
          </c:val>
          <c:extLst>
            <c:ext xmlns:c16="http://schemas.microsoft.com/office/drawing/2014/chart" uri="{C3380CC4-5D6E-409C-BE32-E72D297353CC}">
              <c16:uniqueId val="{00000001-CA47-4E0A-A23F-D32472DEDE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-0.98</c:v>
                </c:pt>
                <c:pt idx="1">
                  <c:v>-5.22</c:v>
                </c:pt>
                <c:pt idx="2">
                  <c:v>-2.04</c:v>
                </c:pt>
                <c:pt idx="3">
                  <c:v>11.32</c:v>
                </c:pt>
                <c:pt idx="4">
                  <c:v>4.24</c:v>
                </c:pt>
              </c:numCache>
            </c:numRef>
          </c:val>
          <c:smooth val="0"/>
          <c:extLst>
            <c:ext xmlns:c16="http://schemas.microsoft.com/office/drawing/2014/chart" uri="{C3380CC4-5D6E-409C-BE32-E72D297353CC}">
              <c16:uniqueId val="{00000002-CA47-4E0A-A23F-D32472DEDE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0.45</c:v>
                </c:pt>
                <c:pt idx="4">
                  <c:v>#N/A</c:v>
                </c:pt>
                <c:pt idx="5">
                  <c:v>0</c:v>
                </c:pt>
                <c:pt idx="6">
                  <c:v>0</c:v>
                </c:pt>
                <c:pt idx="7">
                  <c:v>0</c:v>
                </c:pt>
                <c:pt idx="8">
                  <c:v>0</c:v>
                </c:pt>
                <c:pt idx="9">
                  <c:v>0</c:v>
                </c:pt>
              </c:numCache>
            </c:numRef>
          </c:val>
          <c:extLst>
            <c:ext xmlns:c16="http://schemas.microsoft.com/office/drawing/2014/chart" uri="{C3380CC4-5D6E-409C-BE32-E72D297353CC}">
              <c16:uniqueId val="{00000000-8354-4B62-B73D-4592BEA6CA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54-4B62-B73D-4592BEA6CAA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354-4B62-B73D-4592BEA6CAA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354-4B62-B73D-4592BEA6CAA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0.03</c:v>
                </c:pt>
              </c:numCache>
            </c:numRef>
          </c:val>
          <c:extLst>
            <c:ext xmlns:c16="http://schemas.microsoft.com/office/drawing/2014/chart" uri="{C3380CC4-5D6E-409C-BE32-E72D297353CC}">
              <c16:uniqueId val="{00000004-8354-4B62-B73D-4592BEA6CAA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0.85</c:v>
                </c:pt>
                <c:pt idx="2">
                  <c:v>#N/A</c:v>
                </c:pt>
                <c:pt idx="3">
                  <c:v>1.42</c:v>
                </c:pt>
                <c:pt idx="4">
                  <c:v>#N/A</c:v>
                </c:pt>
                <c:pt idx="5">
                  <c:v>0.04</c:v>
                </c:pt>
                <c:pt idx="6">
                  <c:v>#N/A</c:v>
                </c:pt>
                <c:pt idx="7">
                  <c:v>0.03</c:v>
                </c:pt>
                <c:pt idx="8">
                  <c:v>#N/A</c:v>
                </c:pt>
                <c:pt idx="9">
                  <c:v>0.21</c:v>
                </c:pt>
              </c:numCache>
            </c:numRef>
          </c:val>
          <c:extLst>
            <c:ext xmlns:c16="http://schemas.microsoft.com/office/drawing/2014/chart" uri="{C3380CC4-5D6E-409C-BE32-E72D297353CC}">
              <c16:uniqueId val="{00000005-8354-4B62-B73D-4592BEA6CAA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0.83</c:v>
                </c:pt>
                <c:pt idx="2">
                  <c:v>#N/A</c:v>
                </c:pt>
                <c:pt idx="3">
                  <c:v>0.38</c:v>
                </c:pt>
                <c:pt idx="4">
                  <c:v>#N/A</c:v>
                </c:pt>
                <c:pt idx="5">
                  <c:v>0.41</c:v>
                </c:pt>
                <c:pt idx="6">
                  <c:v>#N/A</c:v>
                </c:pt>
                <c:pt idx="7">
                  <c:v>0.61</c:v>
                </c:pt>
                <c:pt idx="8">
                  <c:v>#N/A</c:v>
                </c:pt>
                <c:pt idx="9">
                  <c:v>1.53</c:v>
                </c:pt>
              </c:numCache>
            </c:numRef>
          </c:val>
          <c:extLst>
            <c:ext xmlns:c16="http://schemas.microsoft.com/office/drawing/2014/chart" uri="{C3380CC4-5D6E-409C-BE32-E72D297353CC}">
              <c16:uniqueId val="{00000006-8354-4B62-B73D-4592BEA6CAA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0.88</c:v>
                </c:pt>
                <c:pt idx="6">
                  <c:v>#N/A</c:v>
                </c:pt>
                <c:pt idx="7">
                  <c:v>1.49</c:v>
                </c:pt>
                <c:pt idx="8">
                  <c:v>#N/A</c:v>
                </c:pt>
                <c:pt idx="9">
                  <c:v>2.2000000000000002</c:v>
                </c:pt>
              </c:numCache>
            </c:numRef>
          </c:val>
          <c:extLst>
            <c:ext xmlns:c16="http://schemas.microsoft.com/office/drawing/2014/chart" uri="{C3380CC4-5D6E-409C-BE32-E72D297353CC}">
              <c16:uniqueId val="{00000007-8354-4B62-B73D-4592BEA6CAA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3.73</c:v>
                </c:pt>
                <c:pt idx="2">
                  <c:v>#N/A</c:v>
                </c:pt>
                <c:pt idx="3">
                  <c:v>3.36</c:v>
                </c:pt>
                <c:pt idx="4">
                  <c:v>#N/A</c:v>
                </c:pt>
                <c:pt idx="5">
                  <c:v>3.16</c:v>
                </c:pt>
                <c:pt idx="6">
                  <c:v>#N/A</c:v>
                </c:pt>
                <c:pt idx="7">
                  <c:v>3.2</c:v>
                </c:pt>
                <c:pt idx="8">
                  <c:v>#N/A</c:v>
                </c:pt>
                <c:pt idx="9">
                  <c:v>3.54</c:v>
                </c:pt>
              </c:numCache>
            </c:numRef>
          </c:val>
          <c:extLst>
            <c:ext xmlns:c16="http://schemas.microsoft.com/office/drawing/2014/chart" uri="{C3380CC4-5D6E-409C-BE32-E72D297353CC}">
              <c16:uniqueId val="{00000008-8354-4B62-B73D-4592BEA6CAA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0.89</c:v>
                </c:pt>
                <c:pt idx="2">
                  <c:v>#N/A</c:v>
                </c:pt>
                <c:pt idx="3">
                  <c:v>0.3</c:v>
                </c:pt>
                <c:pt idx="4">
                  <c:v>#N/A</c:v>
                </c:pt>
                <c:pt idx="5">
                  <c:v>0.25</c:v>
                </c:pt>
                <c:pt idx="6">
                  <c:v>#N/A</c:v>
                </c:pt>
                <c:pt idx="7">
                  <c:v>4.41</c:v>
                </c:pt>
                <c:pt idx="8">
                  <c:v>#N/A</c:v>
                </c:pt>
                <c:pt idx="9">
                  <c:v>4.75</c:v>
                </c:pt>
              </c:numCache>
            </c:numRef>
          </c:val>
          <c:extLst>
            <c:ext xmlns:c16="http://schemas.microsoft.com/office/drawing/2014/chart" uri="{C3380CC4-5D6E-409C-BE32-E72D297353CC}">
              <c16:uniqueId val="{00000009-8354-4B62-B73D-4592BEA6CA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2942</c:v>
                </c:pt>
                <c:pt idx="5">
                  <c:v>3086</c:v>
                </c:pt>
                <c:pt idx="8">
                  <c:v>3147</c:v>
                </c:pt>
                <c:pt idx="11">
                  <c:v>3173</c:v>
                </c:pt>
                <c:pt idx="14">
                  <c:v>3072</c:v>
                </c:pt>
              </c:numCache>
            </c:numRef>
          </c:val>
          <c:extLst>
            <c:ext xmlns:c16="http://schemas.microsoft.com/office/drawing/2014/chart" uri="{C3380CC4-5D6E-409C-BE32-E72D297353CC}">
              <c16:uniqueId val="{00000000-4A4E-4523-985B-E57B821BDB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4E-4523-985B-E57B821BDB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142</c:v>
                </c:pt>
                <c:pt idx="3">
                  <c:v>146</c:v>
                </c:pt>
                <c:pt idx="6">
                  <c:v>144</c:v>
                </c:pt>
                <c:pt idx="9">
                  <c:v>133</c:v>
                </c:pt>
                <c:pt idx="12">
                  <c:v>1</c:v>
                </c:pt>
              </c:numCache>
            </c:numRef>
          </c:val>
          <c:extLst>
            <c:ext xmlns:c16="http://schemas.microsoft.com/office/drawing/2014/chart" uri="{C3380CC4-5D6E-409C-BE32-E72D297353CC}">
              <c16:uniqueId val="{00000002-4A4E-4523-985B-E57B821BDB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294</c:v>
                </c:pt>
                <c:pt idx="3">
                  <c:v>193</c:v>
                </c:pt>
                <c:pt idx="6">
                  <c:v>82</c:v>
                </c:pt>
                <c:pt idx="9">
                  <c:v>105</c:v>
                </c:pt>
                <c:pt idx="12">
                  <c:v>71</c:v>
                </c:pt>
              </c:numCache>
            </c:numRef>
          </c:val>
          <c:extLst>
            <c:ext xmlns:c16="http://schemas.microsoft.com/office/drawing/2014/chart" uri="{C3380CC4-5D6E-409C-BE32-E72D297353CC}">
              <c16:uniqueId val="{00000003-4A4E-4523-985B-E57B821BDB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559</c:v>
                </c:pt>
                <c:pt idx="3">
                  <c:v>594</c:v>
                </c:pt>
                <c:pt idx="6">
                  <c:v>538</c:v>
                </c:pt>
                <c:pt idx="9">
                  <c:v>546</c:v>
                </c:pt>
                <c:pt idx="12">
                  <c:v>511</c:v>
                </c:pt>
              </c:numCache>
            </c:numRef>
          </c:val>
          <c:extLst>
            <c:ext xmlns:c16="http://schemas.microsoft.com/office/drawing/2014/chart" uri="{C3380CC4-5D6E-409C-BE32-E72D297353CC}">
              <c16:uniqueId val="{00000004-4A4E-4523-985B-E57B821BDB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4E-4523-985B-E57B821BDB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4E-4523-985B-E57B821BDB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3229</c:v>
                </c:pt>
                <c:pt idx="3">
                  <c:v>3626</c:v>
                </c:pt>
                <c:pt idx="6">
                  <c:v>3512</c:v>
                </c:pt>
                <c:pt idx="9">
                  <c:v>3601</c:v>
                </c:pt>
                <c:pt idx="12">
                  <c:v>3573</c:v>
                </c:pt>
              </c:numCache>
            </c:numRef>
          </c:val>
          <c:extLst>
            <c:ext xmlns:c16="http://schemas.microsoft.com/office/drawing/2014/chart" uri="{C3380CC4-5D6E-409C-BE32-E72D297353CC}">
              <c16:uniqueId val="{00000007-4A4E-4523-985B-E57B821BDBE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1282</c:v>
                </c:pt>
                <c:pt idx="2">
                  <c:v>#N/A</c:v>
                </c:pt>
                <c:pt idx="3">
                  <c:v>#N/A</c:v>
                </c:pt>
                <c:pt idx="4">
                  <c:v>1473</c:v>
                </c:pt>
                <c:pt idx="5">
                  <c:v>#N/A</c:v>
                </c:pt>
                <c:pt idx="6">
                  <c:v>#N/A</c:v>
                </c:pt>
                <c:pt idx="7">
                  <c:v>1129</c:v>
                </c:pt>
                <c:pt idx="8">
                  <c:v>#N/A</c:v>
                </c:pt>
                <c:pt idx="9">
                  <c:v>#N/A</c:v>
                </c:pt>
                <c:pt idx="10">
                  <c:v>1212</c:v>
                </c:pt>
                <c:pt idx="11">
                  <c:v>#N/A</c:v>
                </c:pt>
                <c:pt idx="12">
                  <c:v>#N/A</c:v>
                </c:pt>
                <c:pt idx="13">
                  <c:v>1084</c:v>
                </c:pt>
                <c:pt idx="14">
                  <c:v>#N/A</c:v>
                </c:pt>
              </c:numCache>
            </c:numRef>
          </c:val>
          <c:smooth val="0"/>
          <c:extLst>
            <c:ext xmlns:c16="http://schemas.microsoft.com/office/drawing/2014/chart" uri="{C3380CC4-5D6E-409C-BE32-E72D297353CC}">
              <c16:uniqueId val="{00000008-4A4E-4523-985B-E57B821BDBE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32139</c:v>
                </c:pt>
                <c:pt idx="5">
                  <c:v>31435</c:v>
                </c:pt>
                <c:pt idx="8">
                  <c:v>31144</c:v>
                </c:pt>
                <c:pt idx="11">
                  <c:v>29961</c:v>
                </c:pt>
                <c:pt idx="14">
                  <c:v>27966</c:v>
                </c:pt>
              </c:numCache>
            </c:numRef>
          </c:val>
          <c:extLst>
            <c:ext xmlns:c16="http://schemas.microsoft.com/office/drawing/2014/chart" uri="{C3380CC4-5D6E-409C-BE32-E72D297353CC}">
              <c16:uniqueId val="{00000000-19B2-42A2-92AF-925716A36E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918</c:v>
                </c:pt>
                <c:pt idx="5">
                  <c:v>919</c:v>
                </c:pt>
                <c:pt idx="8">
                  <c:v>908</c:v>
                </c:pt>
                <c:pt idx="11">
                  <c:v>816</c:v>
                </c:pt>
                <c:pt idx="14">
                  <c:v>729</c:v>
                </c:pt>
              </c:numCache>
            </c:numRef>
          </c:val>
          <c:extLst>
            <c:ext xmlns:c16="http://schemas.microsoft.com/office/drawing/2014/chart" uri="{C3380CC4-5D6E-409C-BE32-E72D297353CC}">
              <c16:uniqueId val="{00000001-19B2-42A2-92AF-925716A36E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12220</c:v>
                </c:pt>
                <c:pt idx="5">
                  <c:v>11088</c:v>
                </c:pt>
                <c:pt idx="8">
                  <c:v>10512</c:v>
                </c:pt>
                <c:pt idx="11">
                  <c:v>11204</c:v>
                </c:pt>
                <c:pt idx="14">
                  <c:v>11706</c:v>
                </c:pt>
              </c:numCache>
            </c:numRef>
          </c:val>
          <c:extLst>
            <c:ext xmlns:c16="http://schemas.microsoft.com/office/drawing/2014/chart" uri="{C3380CC4-5D6E-409C-BE32-E72D297353CC}">
              <c16:uniqueId val="{00000002-19B2-42A2-92AF-925716A36E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B2-42A2-92AF-925716A36E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B2-42A2-92AF-925716A36E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B2-42A2-92AF-925716A36E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1153</c:v>
                </c:pt>
                <c:pt idx="3">
                  <c:v>1128</c:v>
                </c:pt>
                <c:pt idx="6">
                  <c:v>1204</c:v>
                </c:pt>
                <c:pt idx="9">
                  <c:v>904</c:v>
                </c:pt>
                <c:pt idx="12">
                  <c:v>862</c:v>
                </c:pt>
              </c:numCache>
            </c:numRef>
          </c:val>
          <c:extLst>
            <c:ext xmlns:c16="http://schemas.microsoft.com/office/drawing/2014/chart" uri="{C3380CC4-5D6E-409C-BE32-E72D297353CC}">
              <c16:uniqueId val="{00000006-19B2-42A2-92AF-925716A36E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567</c:v>
                </c:pt>
                <c:pt idx="3">
                  <c:v>1020</c:v>
                </c:pt>
                <c:pt idx="6">
                  <c:v>3617</c:v>
                </c:pt>
                <c:pt idx="9">
                  <c:v>4248</c:v>
                </c:pt>
                <c:pt idx="12">
                  <c:v>4116</c:v>
                </c:pt>
              </c:numCache>
            </c:numRef>
          </c:val>
          <c:extLst>
            <c:ext xmlns:c16="http://schemas.microsoft.com/office/drawing/2014/chart" uri="{C3380CC4-5D6E-409C-BE32-E72D297353CC}">
              <c16:uniqueId val="{00000007-19B2-42A2-92AF-925716A36E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7269</c:v>
                </c:pt>
                <c:pt idx="3">
                  <c:v>7152</c:v>
                </c:pt>
                <c:pt idx="6">
                  <c:v>6752</c:v>
                </c:pt>
                <c:pt idx="9">
                  <c:v>6445</c:v>
                </c:pt>
                <c:pt idx="12">
                  <c:v>5951</c:v>
                </c:pt>
              </c:numCache>
            </c:numRef>
          </c:val>
          <c:extLst>
            <c:ext xmlns:c16="http://schemas.microsoft.com/office/drawing/2014/chart" uri="{C3380CC4-5D6E-409C-BE32-E72D297353CC}">
              <c16:uniqueId val="{00000008-19B2-42A2-92AF-925716A36E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454</c:v>
                </c:pt>
                <c:pt idx="3">
                  <c:v>271</c:v>
                </c:pt>
                <c:pt idx="6">
                  <c:v>136</c:v>
                </c:pt>
                <c:pt idx="9">
                  <c:v>3</c:v>
                </c:pt>
                <c:pt idx="12">
                  <c:v>1</c:v>
                </c:pt>
              </c:numCache>
            </c:numRef>
          </c:val>
          <c:extLst>
            <c:ext xmlns:c16="http://schemas.microsoft.com/office/drawing/2014/chart" uri="{C3380CC4-5D6E-409C-BE32-E72D297353CC}">
              <c16:uniqueId val="{00000009-19B2-42A2-92AF-925716A36E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35025</c:v>
                </c:pt>
                <c:pt idx="3">
                  <c:v>34342</c:v>
                </c:pt>
                <c:pt idx="6">
                  <c:v>33446</c:v>
                </c:pt>
                <c:pt idx="9">
                  <c:v>32135</c:v>
                </c:pt>
                <c:pt idx="12">
                  <c:v>30277</c:v>
                </c:pt>
              </c:numCache>
            </c:numRef>
          </c:val>
          <c:extLst>
            <c:ext xmlns:c16="http://schemas.microsoft.com/office/drawing/2014/chart" uri="{C3380CC4-5D6E-409C-BE32-E72D297353CC}">
              <c16:uniqueId val="{0000000A-19B2-42A2-92AF-925716A36E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469</c:v>
                </c:pt>
                <c:pt idx="5">
                  <c:v>#N/A</c:v>
                </c:pt>
                <c:pt idx="6">
                  <c:v>#N/A</c:v>
                </c:pt>
                <c:pt idx="7">
                  <c:v>2591</c:v>
                </c:pt>
                <c:pt idx="8">
                  <c:v>#N/A</c:v>
                </c:pt>
                <c:pt idx="9">
                  <c:v>#N/A</c:v>
                </c:pt>
                <c:pt idx="10">
                  <c:v>1755</c:v>
                </c:pt>
                <c:pt idx="11">
                  <c:v>#N/A</c:v>
                </c:pt>
                <c:pt idx="12">
                  <c:v>#N/A</c:v>
                </c:pt>
                <c:pt idx="13">
                  <c:v>807</c:v>
                </c:pt>
                <c:pt idx="14">
                  <c:v>#N/A</c:v>
                </c:pt>
              </c:numCache>
            </c:numRef>
          </c:val>
          <c:smooth val="0"/>
          <c:extLst>
            <c:ext xmlns:c16="http://schemas.microsoft.com/office/drawing/2014/chart" uri="{C3380CC4-5D6E-409C-BE32-E72D297353CC}">
              <c16:uniqueId val="{0000000B-19B2-42A2-92AF-925716A36E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5122</c:v>
                </c:pt>
                <c:pt idx="1">
                  <c:v>6268</c:v>
                </c:pt>
                <c:pt idx="2">
                  <c:v>6888</c:v>
                </c:pt>
              </c:numCache>
            </c:numRef>
          </c:val>
          <c:extLst>
            <c:ext xmlns:c16="http://schemas.microsoft.com/office/drawing/2014/chart" uri="{C3380CC4-5D6E-409C-BE32-E72D297353CC}">
              <c16:uniqueId val="{00000000-63DA-46D3-AFF5-09BC5FDD32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1441</c:v>
                </c:pt>
                <c:pt idx="1">
                  <c:v>1241</c:v>
                </c:pt>
                <c:pt idx="2">
                  <c:v>1042</c:v>
                </c:pt>
              </c:numCache>
            </c:numRef>
          </c:val>
          <c:extLst>
            <c:ext xmlns:c16="http://schemas.microsoft.com/office/drawing/2014/chart" uri="{C3380CC4-5D6E-409C-BE32-E72D297353CC}">
              <c16:uniqueId val="{00000001-63DA-46D3-AFF5-09BC5FDD32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3411</c:v>
                </c:pt>
                <c:pt idx="1">
                  <c:v>4247</c:v>
                </c:pt>
                <c:pt idx="2">
                  <c:v>4032</c:v>
                </c:pt>
              </c:numCache>
            </c:numRef>
          </c:val>
          <c:extLst>
            <c:ext xmlns:c16="http://schemas.microsoft.com/office/drawing/2014/chart" uri="{C3380CC4-5D6E-409C-BE32-E72D297353CC}">
              <c16:uniqueId val="{00000002-63DA-46D3-AFF5-09BC5FDD32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元利償還金等の大部分を占める元利償還金は、近年増加傾向にあり、令和</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年度にピークを迎える見込みである。庁舎関連の大規模事業及び熊本地震関連の災害復旧事業に係る地方債を発行してきたことに加え、学校施設の長寿命化事業等を予定していることから、今後も実質公債費比率の分子は高止まりで推移する見込みである。</a:t>
          </a:r>
        </a:p>
        <a:p>
          <a:r>
            <a:rPr kumimoji="1" lang="ja-JP" altLang="en-US" sz="1100">
              <a:latin typeface="ＭＳ ゴシック" pitchFamily="49" charset="-128"/>
              <a:ea typeface="ＭＳ ゴシック" pitchFamily="49" charset="-128"/>
            </a:rPr>
            <a:t>　緊急性や効果等を検証した上で事業の選定を行い、地方債の新規発行と償還を適正なバランスに調整すること等により、公債費の抑制と平準化に努める。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将来負担額は、前年度と比較して</a:t>
          </a:r>
          <a:r>
            <a:rPr kumimoji="1" lang="en-US" altLang="ja-JP" sz="1100">
              <a:latin typeface="ＭＳ ゴシック" pitchFamily="49" charset="-128"/>
              <a:ea typeface="ＭＳ ゴシック" pitchFamily="49" charset="-128"/>
            </a:rPr>
            <a:t>2,528</a:t>
          </a:r>
          <a:r>
            <a:rPr kumimoji="1" lang="ja-JP" altLang="en-US" sz="1100">
              <a:latin typeface="ＭＳ ゴシック" pitchFamily="49" charset="-128"/>
              <a:ea typeface="ＭＳ ゴシック" pitchFamily="49" charset="-128"/>
            </a:rPr>
            <a:t>百万円の減となった。</a:t>
          </a:r>
        </a:p>
        <a:p>
          <a:r>
            <a:rPr kumimoji="1" lang="ja-JP" altLang="en-US" sz="1100">
              <a:latin typeface="ＭＳ ゴシック" pitchFamily="49" charset="-128"/>
              <a:ea typeface="ＭＳ ゴシック" pitchFamily="49" charset="-128"/>
            </a:rPr>
            <a:t>　要因としては、公営企業債等繰入見込額、組合等負担見込額、退職手当負担見込額の減等に加え、一般会計等に係る地方債の現在高の減が挙げられる。将来負担額の大部分を占める一般会計等に係る地方債の現在高は減少傾向にあるものの、緊急性や効果等を検証した上で事業の選定を行い、地方債の新規発行と償還を適正なバランスに調整すること等により、引き続き現在高の圧縮に努める。</a:t>
          </a:r>
        </a:p>
        <a:p>
          <a:r>
            <a:rPr kumimoji="1" lang="ja-JP" altLang="en-US" sz="1100">
              <a:latin typeface="ＭＳ ゴシック" pitchFamily="49" charset="-128"/>
              <a:ea typeface="ＭＳ ゴシック" pitchFamily="49" charset="-128"/>
            </a:rPr>
            <a:t>　充当可能財源は、財政調整基金の積み立て等により充当可能基金が増となった一方、基準財政需要額算入見込額が減となったことから、前年度と比較して</a:t>
          </a:r>
          <a:r>
            <a:rPr kumimoji="1" lang="en-US" altLang="ja-JP" sz="1100">
              <a:latin typeface="ＭＳ ゴシック" pitchFamily="49" charset="-128"/>
              <a:ea typeface="ＭＳ ゴシック" pitchFamily="49" charset="-128"/>
            </a:rPr>
            <a:t>1,580</a:t>
          </a:r>
          <a:r>
            <a:rPr kumimoji="1" lang="ja-JP" altLang="en-US" sz="1100">
              <a:latin typeface="ＭＳ ゴシック" pitchFamily="49" charset="-128"/>
              <a:ea typeface="ＭＳ ゴシック" pitchFamily="49" charset="-128"/>
            </a:rPr>
            <a:t>百万円の減となった。</a:t>
          </a:r>
        </a:p>
        <a:p>
          <a:r>
            <a:rPr kumimoji="1" lang="ja-JP" altLang="en-US" sz="1100">
              <a:latin typeface="ＭＳ ゴシック" pitchFamily="49" charset="-128"/>
              <a:ea typeface="ＭＳ ゴシック" pitchFamily="49" charset="-128"/>
            </a:rPr>
            <a:t>　前記の要因から、将来負担比率の分子は前年度と比較して減となったものの、合併特例事業債の発行可能額の残高減少に伴い、今後は同事業債と比較して交付税措置の不利な地方債を発行することとなるため、将来負担比率の分子の増加が懸念される。</a:t>
          </a:r>
        </a:p>
        <a:p>
          <a:r>
            <a:rPr kumimoji="1" lang="ja-JP" altLang="en-US" sz="11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熊本県菊池市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・地域振興基金を</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245</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百万円取り崩した一方、前年度繰越金等による財政調整基金への積み立てや、ふるさと納税を財源とした積み立て（「がんばるふるさと菊池応援基金：</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124</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百万円）を行ったこと等により、基金全体として</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205</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・財政調整基金については、将来の財政不安に備え毎年度の歳計剰余金を積み立てるとともに、財源不足への対応等を目的として、必要に応じて取り崩しを行う予定である。</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・減債基金については、令和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年度にかけて迎える地方債償還ピークまでは取り崩しが続く見込みであるが、発行額を償還額以内に抑制する等地方債残高の圧縮を図っており、基金の取り崩しを抑えるような財政運営に努める。</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・その他特定目的基金は、それぞれの目的使途に合わせ、必要に応じて取り崩しを行う予定である。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・地域振興基金：市民の連帯の強化及び地域振興等のための事業の推進。</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・公共施設等総合管理基金：公共施設の維持補修、改修及び更新。</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・教育振興小川基金：本市教育振興のため最も効率的な事業の実施。</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・奨学基金：向学心に富み、有能な素質を有する生徒であって、経済的理由により修学が困難な者に対する奨学資金の貸付。</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・がんばるふるさと菊池応援基金：ふるさと菊池市を応援したい、貢献したいとの想いの下に寄せられたふるさと納税制度の寄附金によるまちづくり事業の推進。</a:t>
          </a: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・地域振興基金：市民の連帯の強化及び地域振興等のための事業を推進するため、取り崩しを行ったことによる減少。</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・教育振興小川基金：教育振興事業を実施するため、取り崩しを行ったことによる減少。</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・奨学基金：奨学金償還金の積み立て等による増加。</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・がんばるふるさと菊池応援基金：ふるさと納税制度の寄附金によるまちづくり事業の推進を目的に積み立てを行ったことによる増加。</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・新型コロナウイルス感染症関係融資利子補給基金積立金：新型コロナウイルス感染症関係融資利子補給のため、取り崩しを行ったことによる減少。</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年熊本地震からの復興を図る事業を実施するため、取り崩しを行ったことによる減少。</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・森林環境譲与税基金：間伐や人材育成、担い手の確保、木材利用の促進や普及啓発等の森林整備及びその促進を目的に積み立てを行ったことによる増加。</a:t>
          </a: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・地域振興基金：基金造成のために活用した合併特例事業債の前年度償還額の範囲内で取り崩しを行う予定。</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・公共施設等総合管理基金：公共施設の維持補修、改修及び更新のため、計画的に取り崩しを行う予定。</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・教育振興小川基金：給付型奨学金制度等のため、今後も計画的に取り崩しを行う予定。</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・奨学基金：奨学資金の貸付や償還に伴い、積み立てや取り崩しを行う予定。</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・がんばるふるさと菊池応援基金：ふるさと納税制度による寄附金によるまちづくり事業の推進のため、今後も計画的に取り崩しを行う予定。</a:t>
          </a: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・運用利息や前年度繰越金を基金へ積み立てたことによる増加。</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・決算状況を踏まえた積み立てを行ったことによる増加。</a:t>
          </a: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年度は財政状況が改善したものの、普通交付税の合併算定替特例措置適用の終了に加え、庁舎関連の大型事業や熊本地震関連の災害復旧事業に係る公債費の負担により厳しい財政状況が続く見込みであることから、現在の水準を極力維持しつつ、財源不足が生じた際には必要に応じて取崩しを行う予定で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・地方債償還のために取り崩しを行ったことによる減少。</a:t>
          </a: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年度にかけて迎える地方債償還のピークまでは、毎年度取り崩しを行う予定である。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47,103
46,125
276.85
29,760,912
28,981,977
727,087
15,294,545
30,277,163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人口の減少や全国平均を上回る高齢化率（令和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月末</a:t>
          </a:r>
          <a:r>
            <a:rPr kumimoji="1" lang="en-US" altLang="ja-JP" sz="1100">
              <a:latin typeface="ＭＳ Ｐゴシック" panose="020B0600070205080204" pitchFamily="50" charset="-128"/>
              <a:ea typeface="ＭＳ Ｐゴシック" panose="020B0600070205080204" pitchFamily="50" charset="-128"/>
            </a:rPr>
            <a:t>35.0</a:t>
          </a:r>
          <a:r>
            <a:rPr kumimoji="1" lang="ja-JP" altLang="en-US" sz="1100">
              <a:latin typeface="ＭＳ Ｐゴシック" panose="020B0600070205080204" pitchFamily="50" charset="-128"/>
              <a:ea typeface="ＭＳ Ｐゴシック" panose="020B0600070205080204" pitchFamily="50" charset="-128"/>
            </a:rPr>
            <a:t>％）に加え、基幹産業である農林業所得の低迷や中心街の衰退等により財政基盤が弱く、近年は類似団体平均とほぼ同じ水準で横ばい状態となっている。</a:t>
          </a:r>
        </a:p>
        <a:p>
          <a:r>
            <a:rPr kumimoji="1" lang="ja-JP" altLang="en-US" sz="1100">
              <a:latin typeface="ＭＳ Ｐゴシック" panose="020B0600070205080204" pitchFamily="50" charset="-128"/>
              <a:ea typeface="ＭＳ Ｐゴシック" panose="020B0600070205080204" pitchFamily="50" charset="-128"/>
            </a:rPr>
            <a:t>　引き続き、特産品のブランド化推進や農業の担い手育成等による基幹産業の活性化をはじめ、創業支援や定住化促進等による活力ある地域経済を目指す施策を推進するとともに、市税徴収率向上や債権管理の強化、公共施設の適正管理をはじめとした行政の効率化に取り組み、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24493</xdr:rowOff>
    </xdr:to>
    <xdr:cxnSp macro="">
      <xdr:nvCxnSpPr>
        <xdr:cNvPr id="71" name="直線コネクタ 70"/>
        <xdr:cNvCxnSpPr/>
      </xdr:nvCxnSpPr>
      <xdr:spPr>
        <a:xfrm>
          <a:off x="4114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24493</xdr:rowOff>
    </xdr:to>
    <xdr:cxnSp macro="">
      <xdr:nvCxnSpPr>
        <xdr:cNvPr id="74" name="直線コネクタ 73"/>
        <xdr:cNvCxnSpPr/>
      </xdr:nvCxnSpPr>
      <xdr:spPr>
        <a:xfrm>
          <a:off x="3225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41</xdr:row>
      <xdr:rowOff>24493</xdr:rowOff>
    </xdr:to>
    <xdr:cxnSp macro="">
      <xdr:nvCxnSpPr>
        <xdr:cNvPr id="77" name="直線コネクタ 76"/>
        <xdr:cNvCxnSpPr/>
      </xdr:nvCxnSpPr>
      <xdr:spPr>
        <a:xfrm flipV="1">
          <a:off x="2336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41</xdr:row>
      <xdr:rowOff>24493</xdr:rowOff>
    </xdr:to>
    <xdr:cxnSp macro="">
      <xdr:nvCxnSpPr>
        <xdr:cNvPr id="80" name="直線コネクタ 79"/>
        <xdr:cNvCxnSpPr/>
      </xdr:nvCxnSpPr>
      <xdr:spPr>
        <a:xfrm>
          <a:off x="1447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90" name="楕円 89"/>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1"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2" name="楕円 91"/>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3" name="テキスト ボックス 92"/>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4" name="楕円 93"/>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5" name="テキスト ボックス 94"/>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7" name="テキスト ボックス 96"/>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8" name="楕円 97"/>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99" name="テキスト ボックス 98"/>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おおむね類似団体と同様の推移をしており、前年度と比較すると</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ポイント上昇した。比率上昇の要因としては、普通交付税及び地方特例交付金が減となったこと、後期高齢医療に係る繰出経費が増となったこと等が挙げられる。</a:t>
          </a:r>
        </a:p>
        <a:p>
          <a:r>
            <a:rPr kumimoji="1" lang="ja-JP" altLang="en-US" sz="1100">
              <a:latin typeface="ＭＳ Ｐゴシック" panose="020B0600070205080204" pitchFamily="50" charset="-128"/>
              <a:ea typeface="ＭＳ Ｐゴシック" panose="020B0600070205080204" pitchFamily="50" charset="-128"/>
            </a:rPr>
            <a:t>　全国平均を上回る高齢化率（令和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月末</a:t>
          </a:r>
          <a:r>
            <a:rPr kumimoji="1" lang="en-US" altLang="ja-JP" sz="1100">
              <a:latin typeface="ＭＳ Ｐゴシック" panose="020B0600070205080204" pitchFamily="50" charset="-128"/>
              <a:ea typeface="ＭＳ Ｐゴシック" panose="020B0600070205080204" pitchFamily="50" charset="-128"/>
            </a:rPr>
            <a:t>35.0</a:t>
          </a:r>
          <a:r>
            <a:rPr kumimoji="1" lang="ja-JP" altLang="en-US" sz="1100">
              <a:latin typeface="ＭＳ Ｐゴシック" panose="020B0600070205080204" pitchFamily="50" charset="-128"/>
              <a:ea typeface="ＭＳ Ｐゴシック" panose="020B0600070205080204" pitchFamily="50" charset="-128"/>
            </a:rPr>
            <a:t>％）等による扶助費の負担や、庁舎関連の大規模事業及び熊本地震関連の災害復旧事業に係る地方債発行等による公債費の負担、また、普通交付税の特例措置が令和元年度をもって終了したこと等の状況から、今後も厳しい財政状況が続く見込みである。</a:t>
          </a:r>
        </a:p>
        <a:p>
          <a:r>
            <a:rPr kumimoji="1" lang="ja-JP" altLang="en-US" sz="1100">
              <a:latin typeface="ＭＳ Ｐゴシック" panose="020B0600070205080204" pitchFamily="50" charset="-128"/>
              <a:ea typeface="ＭＳ Ｐゴシック" panose="020B0600070205080204" pitchFamily="50" charset="-128"/>
            </a:rPr>
            <a:t>　引き続き、事業の見直し等により経常経費を削減するとともに、市税の収納や債権管理の強化、使用料・手数料の見直しなどを行い、経常収入の確保に努める。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2794</xdr:rowOff>
    </xdr:to>
    <xdr:cxnSp macro="">
      <xdr:nvCxnSpPr>
        <xdr:cNvPr id="127" name="直線コネクタ 126"/>
        <xdr:cNvCxnSpPr/>
      </xdr:nvCxnSpPr>
      <xdr:spPr>
        <a:xfrm flipV="1">
          <a:off x="4953000" y="9984232"/>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8"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9" name="直線コネクタ 128"/>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30"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31" name="直線コネクタ 130"/>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44704</xdr:rowOff>
    </xdr:from>
    <xdr:to>
      <xdr:col>23</xdr:col>
      <xdr:colOff>133350</xdr:colOff>
      <xdr:row>60</xdr:row>
      <xdr:rowOff>150876</xdr:rowOff>
    </xdr:to>
    <xdr:cxnSp macro="">
      <xdr:nvCxnSpPr>
        <xdr:cNvPr id="132" name="直線コネクタ 131"/>
        <xdr:cNvCxnSpPr/>
      </xdr:nvCxnSpPr>
      <xdr:spPr>
        <a:xfrm>
          <a:off x="4114800" y="1033170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3"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4" name="フローチャート: 判断 133"/>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44704</xdr:rowOff>
    </xdr:from>
    <xdr:to>
      <xdr:col>19</xdr:col>
      <xdr:colOff>133350</xdr:colOff>
      <xdr:row>64</xdr:row>
      <xdr:rowOff>150368</xdr:rowOff>
    </xdr:to>
    <xdr:cxnSp macro="">
      <xdr:nvCxnSpPr>
        <xdr:cNvPr id="135" name="直線コネクタ 134"/>
        <xdr:cNvCxnSpPr/>
      </xdr:nvCxnSpPr>
      <xdr:spPr>
        <a:xfrm flipV="1">
          <a:off x="3225800" y="10331704"/>
          <a:ext cx="889000" cy="7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97790</xdr:rowOff>
    </xdr:from>
    <xdr:to>
      <xdr:col>19</xdr:col>
      <xdr:colOff>184150</xdr:colOff>
      <xdr:row>60</xdr:row>
      <xdr:rowOff>27940</xdr:rowOff>
    </xdr:to>
    <xdr:sp macro="" textlink="">
      <xdr:nvSpPr>
        <xdr:cNvPr id="136" name="フローチャート: 判断 135"/>
        <xdr:cNvSpPr/>
      </xdr:nvSpPr>
      <xdr:spPr>
        <a:xfrm>
          <a:off x="4064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37" name="テキスト ボックス 136"/>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150368</xdr:rowOff>
    </xdr:from>
    <xdr:to>
      <xdr:col>15</xdr:col>
      <xdr:colOff>82550</xdr:colOff>
      <xdr:row>65</xdr:row>
      <xdr:rowOff>114046</xdr:rowOff>
    </xdr:to>
    <xdr:cxnSp macro="">
      <xdr:nvCxnSpPr>
        <xdr:cNvPr id="138" name="直線コネクタ 137"/>
        <xdr:cNvCxnSpPr/>
      </xdr:nvCxnSpPr>
      <xdr:spPr>
        <a:xfrm flipV="1">
          <a:off x="2336800" y="1112316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114300</xdr:rowOff>
    </xdr:from>
    <xdr:to>
      <xdr:col>15</xdr:col>
      <xdr:colOff>133350</xdr:colOff>
      <xdr:row>63</xdr:row>
      <xdr:rowOff>44450</xdr:rowOff>
    </xdr:to>
    <xdr:sp macro="" textlink="">
      <xdr:nvSpPr>
        <xdr:cNvPr id="139" name="フローチャート: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54627</xdr:rowOff>
    </xdr:from>
    <xdr:ext cx="762000" cy="259045"/>
    <xdr:sp macro="" textlink="">
      <xdr:nvSpPr>
        <xdr:cNvPr id="140" name="テキスト ボックス 139"/>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5588</xdr:rowOff>
    </xdr:from>
    <xdr:to>
      <xdr:col>11</xdr:col>
      <xdr:colOff>31750</xdr:colOff>
      <xdr:row>65</xdr:row>
      <xdr:rowOff>114046</xdr:rowOff>
    </xdr:to>
    <xdr:cxnSp macro="">
      <xdr:nvCxnSpPr>
        <xdr:cNvPr id="141" name="直線コネクタ 140"/>
        <xdr:cNvCxnSpPr/>
      </xdr:nvCxnSpPr>
      <xdr:spPr>
        <a:xfrm>
          <a:off x="1447800" y="10978388"/>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58674</xdr:rowOff>
    </xdr:from>
    <xdr:to>
      <xdr:col>11</xdr:col>
      <xdr:colOff>82550</xdr:colOff>
      <xdr:row>63</xdr:row>
      <xdr:rowOff>160274</xdr:rowOff>
    </xdr:to>
    <xdr:sp macro="" textlink="">
      <xdr:nvSpPr>
        <xdr:cNvPr id="142" name="フローチャート: 判断 141"/>
        <xdr:cNvSpPr/>
      </xdr:nvSpPr>
      <xdr:spPr>
        <a:xfrm>
          <a:off x="2286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170451</xdr:rowOff>
    </xdr:from>
    <xdr:ext cx="762000" cy="259045"/>
    <xdr:sp macro="" textlink="">
      <xdr:nvSpPr>
        <xdr:cNvPr id="143" name="テキスト ボックス 142"/>
        <xdr:cNvSpPr txBox="1"/>
      </xdr:nvSpPr>
      <xdr:spPr>
        <a:xfrm>
          <a:off x="1955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44" name="フローチャート: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100076</xdr:rowOff>
    </xdr:from>
    <xdr:to>
      <xdr:col>23</xdr:col>
      <xdr:colOff>184150</xdr:colOff>
      <xdr:row>61</xdr:row>
      <xdr:rowOff>30226</xdr:rowOff>
    </xdr:to>
    <xdr:sp macro="" textlink="">
      <xdr:nvSpPr>
        <xdr:cNvPr id="151" name="楕円 150"/>
        <xdr:cNvSpPr/>
      </xdr:nvSpPr>
      <xdr:spPr>
        <a:xfrm>
          <a:off x="49022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116603</xdr:rowOff>
    </xdr:from>
    <xdr:ext cx="762000" cy="259045"/>
    <xdr:sp macro="" textlink="">
      <xdr:nvSpPr>
        <xdr:cNvPr id="152" name="財政構造の弾力性該当値テキスト"/>
        <xdr:cNvSpPr txBox="1"/>
      </xdr:nvSpPr>
      <xdr:spPr>
        <a:xfrm>
          <a:off x="5041900" y="1023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165354</xdr:rowOff>
    </xdr:from>
    <xdr:to>
      <xdr:col>19</xdr:col>
      <xdr:colOff>184150</xdr:colOff>
      <xdr:row>60</xdr:row>
      <xdr:rowOff>95504</xdr:rowOff>
    </xdr:to>
    <xdr:sp macro="" textlink="">
      <xdr:nvSpPr>
        <xdr:cNvPr id="153" name="楕円 152"/>
        <xdr:cNvSpPr/>
      </xdr:nvSpPr>
      <xdr:spPr>
        <a:xfrm>
          <a:off x="4064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80281</xdr:rowOff>
    </xdr:from>
    <xdr:ext cx="736600" cy="259045"/>
    <xdr:sp macro="" textlink="">
      <xdr:nvSpPr>
        <xdr:cNvPr id="154" name="テキスト ボックス 153"/>
        <xdr:cNvSpPr txBox="1"/>
      </xdr:nvSpPr>
      <xdr:spPr>
        <a:xfrm>
          <a:off x="3733800" y="1036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5" name="楕円 154"/>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14495</xdr:rowOff>
    </xdr:from>
    <xdr:ext cx="762000" cy="259045"/>
    <xdr:sp macro="" textlink="">
      <xdr:nvSpPr>
        <xdr:cNvPr id="156" name="テキスト ボックス 155"/>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63246</xdr:rowOff>
    </xdr:from>
    <xdr:to>
      <xdr:col>11</xdr:col>
      <xdr:colOff>82550</xdr:colOff>
      <xdr:row>65</xdr:row>
      <xdr:rowOff>164846</xdr:rowOff>
    </xdr:to>
    <xdr:sp macro="" textlink="">
      <xdr:nvSpPr>
        <xdr:cNvPr id="157" name="楕円 156"/>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149623</xdr:rowOff>
    </xdr:from>
    <xdr:ext cx="762000" cy="259045"/>
    <xdr:sp macro="" textlink="">
      <xdr:nvSpPr>
        <xdr:cNvPr id="158" name="テキスト ボックス 157"/>
        <xdr:cNvSpPr txBox="1"/>
      </xdr:nvSpPr>
      <xdr:spPr>
        <a:xfrm>
          <a:off x="1955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59" name="楕円 158"/>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41165</xdr:rowOff>
    </xdr:from>
    <xdr:ext cx="762000" cy="259045"/>
    <xdr:sp macro="" textlink="">
      <xdr:nvSpPr>
        <xdr:cNvPr id="160" name="テキスト ボックス 159"/>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下回る水準で推移しているものの、事務効率化や職員総数の管理と併せ、民間でも実施可能な部分においての指定管理者制度導入を検討するなど、引き続き人件費抑制に努める。また、公共施設等総合管理計画及び各個別施設計画に基づく公共施設等の適正管理を推進し、維持管理に係る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88" name="直線コネクタ 187"/>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89" name="人件費・物件費等の状況最小値テキスト"/>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90" name="直線コネクタ 189"/>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91" name="人件費・物件費等の状況最大値テキスト"/>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2" name="直線コネクタ 191"/>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114737</xdr:rowOff>
    </xdr:from>
    <xdr:to>
      <xdr:col>23</xdr:col>
      <xdr:colOff>133350</xdr:colOff>
      <xdr:row>82</xdr:row>
      <xdr:rowOff>154253</xdr:rowOff>
    </xdr:to>
    <xdr:cxnSp macro="">
      <xdr:nvCxnSpPr>
        <xdr:cNvPr id="193" name="直線コネクタ 192"/>
        <xdr:cNvCxnSpPr/>
      </xdr:nvCxnSpPr>
      <xdr:spPr>
        <a:xfrm>
          <a:off x="4114800" y="14173637"/>
          <a:ext cx="8382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58126</xdr:rowOff>
    </xdr:from>
    <xdr:ext cx="762000" cy="259045"/>
    <xdr:sp macro="" textlink="">
      <xdr:nvSpPr>
        <xdr:cNvPr id="194" name="人件費・物件費等の状況平均値テキスト"/>
        <xdr:cNvSpPr txBox="1"/>
      </xdr:nvSpPr>
      <xdr:spPr>
        <a:xfrm>
          <a:off x="5041900" y="14288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5" name="フローチャート: 判断 194"/>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114737</xdr:rowOff>
    </xdr:from>
    <xdr:to>
      <xdr:col>19</xdr:col>
      <xdr:colOff>133350</xdr:colOff>
      <xdr:row>82</xdr:row>
      <xdr:rowOff>159649</xdr:rowOff>
    </xdr:to>
    <xdr:cxnSp macro="">
      <xdr:nvCxnSpPr>
        <xdr:cNvPr id="196" name="直線コネクタ 195"/>
        <xdr:cNvCxnSpPr/>
      </xdr:nvCxnSpPr>
      <xdr:spPr>
        <a:xfrm flipV="1">
          <a:off x="3225800" y="14173637"/>
          <a:ext cx="889000" cy="4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7" name="フローチャート: 判断 196"/>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138171</xdr:rowOff>
    </xdr:from>
    <xdr:ext cx="736600" cy="259045"/>
    <xdr:sp macro="" textlink="">
      <xdr:nvSpPr>
        <xdr:cNvPr id="198" name="テキスト ボックス 197"/>
        <xdr:cNvSpPr txBox="1"/>
      </xdr:nvSpPr>
      <xdr:spPr>
        <a:xfrm>
          <a:off x="3733800" y="1436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53693</xdr:rowOff>
    </xdr:from>
    <xdr:to>
      <xdr:col>15</xdr:col>
      <xdr:colOff>82550</xdr:colOff>
      <xdr:row>82</xdr:row>
      <xdr:rowOff>159649</xdr:rowOff>
    </xdr:to>
    <xdr:cxnSp macro="">
      <xdr:nvCxnSpPr>
        <xdr:cNvPr id="199" name="直線コネクタ 198"/>
        <xdr:cNvCxnSpPr/>
      </xdr:nvCxnSpPr>
      <xdr:spPr>
        <a:xfrm>
          <a:off x="2336800" y="14112593"/>
          <a:ext cx="8890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58609</xdr:rowOff>
    </xdr:from>
    <xdr:to>
      <xdr:col>15</xdr:col>
      <xdr:colOff>133350</xdr:colOff>
      <xdr:row>83</xdr:row>
      <xdr:rowOff>160209</xdr:rowOff>
    </xdr:to>
    <xdr:sp macro="" textlink="">
      <xdr:nvSpPr>
        <xdr:cNvPr id="200" name="フローチャート: 判断 199"/>
        <xdr:cNvSpPr/>
      </xdr:nvSpPr>
      <xdr:spPr>
        <a:xfrm>
          <a:off x="3175000" y="1428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144986</xdr:rowOff>
    </xdr:from>
    <xdr:ext cx="762000" cy="259045"/>
    <xdr:sp macro="" textlink="">
      <xdr:nvSpPr>
        <xdr:cNvPr id="201" name="テキスト ボックス 200"/>
        <xdr:cNvSpPr txBox="1"/>
      </xdr:nvSpPr>
      <xdr:spPr>
        <a:xfrm>
          <a:off x="2844800" y="1437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44385</xdr:rowOff>
    </xdr:from>
    <xdr:to>
      <xdr:col>11</xdr:col>
      <xdr:colOff>31750</xdr:colOff>
      <xdr:row>82</xdr:row>
      <xdr:rowOff>53693</xdr:rowOff>
    </xdr:to>
    <xdr:cxnSp macro="">
      <xdr:nvCxnSpPr>
        <xdr:cNvPr id="202" name="直線コネクタ 201"/>
        <xdr:cNvCxnSpPr/>
      </xdr:nvCxnSpPr>
      <xdr:spPr>
        <a:xfrm>
          <a:off x="1447800" y="14103285"/>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151341</xdr:rowOff>
    </xdr:from>
    <xdr:to>
      <xdr:col>11</xdr:col>
      <xdr:colOff>82550</xdr:colOff>
      <xdr:row>83</xdr:row>
      <xdr:rowOff>81491</xdr:rowOff>
    </xdr:to>
    <xdr:sp macro="" textlink="">
      <xdr:nvSpPr>
        <xdr:cNvPr id="203" name="フローチャート: 判断 202"/>
        <xdr:cNvSpPr/>
      </xdr:nvSpPr>
      <xdr:spPr>
        <a:xfrm>
          <a:off x="2286000" y="1421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66268</xdr:rowOff>
    </xdr:from>
    <xdr:ext cx="762000" cy="259045"/>
    <xdr:sp macro="" textlink="">
      <xdr:nvSpPr>
        <xdr:cNvPr id="204" name="テキスト ボックス 203"/>
        <xdr:cNvSpPr txBox="1"/>
      </xdr:nvSpPr>
      <xdr:spPr>
        <a:xfrm>
          <a:off x="1955800" y="1429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120836</xdr:rowOff>
    </xdr:from>
    <xdr:to>
      <xdr:col>7</xdr:col>
      <xdr:colOff>31750</xdr:colOff>
      <xdr:row>83</xdr:row>
      <xdr:rowOff>50986</xdr:rowOff>
    </xdr:to>
    <xdr:sp macro="" textlink="">
      <xdr:nvSpPr>
        <xdr:cNvPr id="205" name="フローチャート: 判断 204"/>
        <xdr:cNvSpPr/>
      </xdr:nvSpPr>
      <xdr:spPr>
        <a:xfrm>
          <a:off x="1397000" y="1417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35763</xdr:rowOff>
    </xdr:from>
    <xdr:ext cx="762000" cy="259045"/>
    <xdr:sp macro="" textlink="">
      <xdr:nvSpPr>
        <xdr:cNvPr id="206" name="テキスト ボックス 205"/>
        <xdr:cNvSpPr txBox="1"/>
      </xdr:nvSpPr>
      <xdr:spPr>
        <a:xfrm>
          <a:off x="1066800" y="1426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103453</xdr:rowOff>
    </xdr:from>
    <xdr:to>
      <xdr:col>23</xdr:col>
      <xdr:colOff>184150</xdr:colOff>
      <xdr:row>83</xdr:row>
      <xdr:rowOff>33603</xdr:rowOff>
    </xdr:to>
    <xdr:sp macro="" textlink="">
      <xdr:nvSpPr>
        <xdr:cNvPr id="212" name="楕円 211"/>
        <xdr:cNvSpPr/>
      </xdr:nvSpPr>
      <xdr:spPr>
        <a:xfrm>
          <a:off x="4902200" y="1416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119980</xdr:rowOff>
    </xdr:from>
    <xdr:ext cx="762000" cy="259045"/>
    <xdr:sp macro="" textlink="">
      <xdr:nvSpPr>
        <xdr:cNvPr id="213" name="人件費・物件費等の状況該当値テキスト"/>
        <xdr:cNvSpPr txBox="1"/>
      </xdr:nvSpPr>
      <xdr:spPr>
        <a:xfrm>
          <a:off x="5041900" y="1400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63937</xdr:rowOff>
    </xdr:from>
    <xdr:to>
      <xdr:col>19</xdr:col>
      <xdr:colOff>184150</xdr:colOff>
      <xdr:row>82</xdr:row>
      <xdr:rowOff>165537</xdr:rowOff>
    </xdr:to>
    <xdr:sp macro="" textlink="">
      <xdr:nvSpPr>
        <xdr:cNvPr id="214" name="楕円 213"/>
        <xdr:cNvSpPr/>
      </xdr:nvSpPr>
      <xdr:spPr>
        <a:xfrm>
          <a:off x="4064000" y="1412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4264</xdr:rowOff>
    </xdr:from>
    <xdr:ext cx="736600" cy="259045"/>
    <xdr:sp macro="" textlink="">
      <xdr:nvSpPr>
        <xdr:cNvPr id="215" name="テキスト ボックス 214"/>
        <xdr:cNvSpPr txBox="1"/>
      </xdr:nvSpPr>
      <xdr:spPr>
        <a:xfrm>
          <a:off x="3733800" y="13891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108849</xdr:rowOff>
    </xdr:from>
    <xdr:to>
      <xdr:col>15</xdr:col>
      <xdr:colOff>133350</xdr:colOff>
      <xdr:row>83</xdr:row>
      <xdr:rowOff>38999</xdr:rowOff>
    </xdr:to>
    <xdr:sp macro="" textlink="">
      <xdr:nvSpPr>
        <xdr:cNvPr id="216" name="楕円 215"/>
        <xdr:cNvSpPr/>
      </xdr:nvSpPr>
      <xdr:spPr>
        <a:xfrm>
          <a:off x="3175000" y="141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49176</xdr:rowOff>
    </xdr:from>
    <xdr:ext cx="762000" cy="259045"/>
    <xdr:sp macro="" textlink="">
      <xdr:nvSpPr>
        <xdr:cNvPr id="217" name="テキスト ボックス 216"/>
        <xdr:cNvSpPr txBox="1"/>
      </xdr:nvSpPr>
      <xdr:spPr>
        <a:xfrm>
          <a:off x="2844800" y="1393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2893</xdr:rowOff>
    </xdr:from>
    <xdr:to>
      <xdr:col>11</xdr:col>
      <xdr:colOff>82550</xdr:colOff>
      <xdr:row>82</xdr:row>
      <xdr:rowOff>104493</xdr:rowOff>
    </xdr:to>
    <xdr:sp macro="" textlink="">
      <xdr:nvSpPr>
        <xdr:cNvPr id="218" name="楕円 217"/>
        <xdr:cNvSpPr/>
      </xdr:nvSpPr>
      <xdr:spPr>
        <a:xfrm>
          <a:off x="2286000" y="1406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114670</xdr:rowOff>
    </xdr:from>
    <xdr:ext cx="762000" cy="259045"/>
    <xdr:sp macro="" textlink="">
      <xdr:nvSpPr>
        <xdr:cNvPr id="219" name="テキスト ボックス 218"/>
        <xdr:cNvSpPr txBox="1"/>
      </xdr:nvSpPr>
      <xdr:spPr>
        <a:xfrm>
          <a:off x="1955800" y="1383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165035</xdr:rowOff>
    </xdr:from>
    <xdr:to>
      <xdr:col>7</xdr:col>
      <xdr:colOff>31750</xdr:colOff>
      <xdr:row>82</xdr:row>
      <xdr:rowOff>95185</xdr:rowOff>
    </xdr:to>
    <xdr:sp macro="" textlink="">
      <xdr:nvSpPr>
        <xdr:cNvPr id="220" name="楕円 219"/>
        <xdr:cNvSpPr/>
      </xdr:nvSpPr>
      <xdr:spPr>
        <a:xfrm>
          <a:off x="1397000" y="1405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105362</xdr:rowOff>
    </xdr:from>
    <xdr:ext cx="762000" cy="259045"/>
    <xdr:sp macro="" textlink="">
      <xdr:nvSpPr>
        <xdr:cNvPr id="221" name="テキスト ボックス 220"/>
        <xdr:cNvSpPr txBox="1"/>
      </xdr:nvSpPr>
      <xdr:spPr>
        <a:xfrm>
          <a:off x="1066800" y="1382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類似団体平均を下回る水準でほぼ横ばい状態である。任期付職員が影響しているものと考えられ、引き続き適正な給与水準を保つよう努める。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2" name="直線コネクタ 251"/>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84</xdr:row>
      <xdr:rowOff>13607</xdr:rowOff>
    </xdr:to>
    <xdr:cxnSp macro="">
      <xdr:nvCxnSpPr>
        <xdr:cNvPr id="257" name="直線コネクタ 256"/>
        <xdr:cNvCxnSpPr/>
      </xdr:nvCxnSpPr>
      <xdr:spPr>
        <a:xfrm>
          <a:off x="16179800" y="1438093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83</xdr:row>
      <xdr:rowOff>167821</xdr:rowOff>
    </xdr:to>
    <xdr:cxnSp macro="">
      <xdr:nvCxnSpPr>
        <xdr:cNvPr id="260" name="直線コネクタ 259"/>
        <xdr:cNvCxnSpPr/>
      </xdr:nvCxnSpPr>
      <xdr:spPr>
        <a:xfrm flipV="1">
          <a:off x="15290800" y="143809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1" name="フローチャート: 判断 260"/>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62" name="テキスト ボックス 261"/>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48079</xdr:rowOff>
    </xdr:to>
    <xdr:cxnSp macro="">
      <xdr:nvCxnSpPr>
        <xdr:cNvPr id="263" name="直線コネクタ 262"/>
        <xdr:cNvCxnSpPr/>
      </xdr:nvCxnSpPr>
      <xdr:spPr>
        <a:xfrm flipV="1">
          <a:off x="14401800" y="143981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84</xdr:row>
      <xdr:rowOff>99786</xdr:rowOff>
    </xdr:to>
    <xdr:cxnSp macro="">
      <xdr:nvCxnSpPr>
        <xdr:cNvPr id="266" name="直線コネクタ 265"/>
        <xdr:cNvCxnSpPr/>
      </xdr:nvCxnSpPr>
      <xdr:spPr>
        <a:xfrm flipV="1">
          <a:off x="13512800" y="144498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76" name="楕円 275"/>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77" name="給与水準   （国との比較）該当値テキスト"/>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78" name="楕円 277"/>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79" name="テキスト ボックス 278"/>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0" name="楕円 279"/>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1" name="テキスト ボックス 280"/>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2" name="楕円 281"/>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3" name="テキスト ボックス 282"/>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4" name="楕円 283"/>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5" name="テキスト ボックス 284"/>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定員管理計画に基づき職員数の適正管理に努めてきたことから、類似団体平均を下回っている。今後は、会計年度任用職員を含めた職員総数による管理等により、更なる適正化に努める。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7" name="直線コネクタ 316"/>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18" name="定員管理の状況最小値テキスト"/>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19" name="直線コネクタ 318"/>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70213</xdr:rowOff>
    </xdr:from>
    <xdr:to>
      <xdr:col>81</xdr:col>
      <xdr:colOff>44450</xdr:colOff>
      <xdr:row>60</xdr:row>
      <xdr:rowOff>108131</xdr:rowOff>
    </xdr:to>
    <xdr:cxnSp macro="">
      <xdr:nvCxnSpPr>
        <xdr:cNvPr id="322" name="直線コネクタ 321"/>
        <xdr:cNvCxnSpPr/>
      </xdr:nvCxnSpPr>
      <xdr:spPr>
        <a:xfrm>
          <a:off x="16179800" y="10357213"/>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52977</xdr:rowOff>
    </xdr:from>
    <xdr:to>
      <xdr:col>77</xdr:col>
      <xdr:colOff>44450</xdr:colOff>
      <xdr:row>60</xdr:row>
      <xdr:rowOff>70213</xdr:rowOff>
    </xdr:to>
    <xdr:cxnSp macro="">
      <xdr:nvCxnSpPr>
        <xdr:cNvPr id="325" name="直線コネクタ 324"/>
        <xdr:cNvCxnSpPr/>
      </xdr:nvCxnSpPr>
      <xdr:spPr>
        <a:xfrm>
          <a:off x="15290800" y="1033997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6" name="フローチャート: 判断 325"/>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24873</xdr:rowOff>
    </xdr:from>
    <xdr:ext cx="736600" cy="259045"/>
    <xdr:sp macro="" textlink="">
      <xdr:nvSpPr>
        <xdr:cNvPr id="327" name="テキスト ボックス 326"/>
        <xdr:cNvSpPr txBox="1"/>
      </xdr:nvSpPr>
      <xdr:spPr>
        <a:xfrm>
          <a:off x="15798800" y="1065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158931</xdr:rowOff>
    </xdr:from>
    <xdr:to>
      <xdr:col>72</xdr:col>
      <xdr:colOff>203200</xdr:colOff>
      <xdr:row>60</xdr:row>
      <xdr:rowOff>52977</xdr:rowOff>
    </xdr:to>
    <xdr:cxnSp macro="">
      <xdr:nvCxnSpPr>
        <xdr:cNvPr id="328" name="直線コネクタ 327"/>
        <xdr:cNvCxnSpPr/>
      </xdr:nvCxnSpPr>
      <xdr:spPr>
        <a:xfrm>
          <a:off x="14401800" y="10274481"/>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158206</xdr:rowOff>
    </xdr:from>
    <xdr:to>
      <xdr:col>73</xdr:col>
      <xdr:colOff>44450</xdr:colOff>
      <xdr:row>62</xdr:row>
      <xdr:rowOff>88356</xdr:rowOff>
    </xdr:to>
    <xdr:sp macro="" textlink="">
      <xdr:nvSpPr>
        <xdr:cNvPr id="329" name="フローチャート: 判断 328"/>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73133</xdr:rowOff>
    </xdr:from>
    <xdr:ext cx="762000" cy="259045"/>
    <xdr:sp macro="" textlink="">
      <xdr:nvSpPr>
        <xdr:cNvPr id="330" name="テキスト ボックス 329"/>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139972</xdr:rowOff>
    </xdr:from>
    <xdr:to>
      <xdr:col>68</xdr:col>
      <xdr:colOff>152400</xdr:colOff>
      <xdr:row>59</xdr:row>
      <xdr:rowOff>158931</xdr:rowOff>
    </xdr:to>
    <xdr:cxnSp macro="">
      <xdr:nvCxnSpPr>
        <xdr:cNvPr id="331" name="直線コネクタ 330"/>
        <xdr:cNvCxnSpPr/>
      </xdr:nvCxnSpPr>
      <xdr:spPr>
        <a:xfrm>
          <a:off x="13512800" y="10255522"/>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144417</xdr:rowOff>
    </xdr:from>
    <xdr:to>
      <xdr:col>68</xdr:col>
      <xdr:colOff>203200</xdr:colOff>
      <xdr:row>62</xdr:row>
      <xdr:rowOff>74567</xdr:rowOff>
    </xdr:to>
    <xdr:sp macro="" textlink="">
      <xdr:nvSpPr>
        <xdr:cNvPr id="332" name="フローチャート: 判断 331"/>
        <xdr:cNvSpPr/>
      </xdr:nvSpPr>
      <xdr:spPr>
        <a:xfrm>
          <a:off x="14351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59344</xdr:rowOff>
    </xdr:from>
    <xdr:ext cx="762000" cy="259045"/>
    <xdr:sp macro="" textlink="">
      <xdr:nvSpPr>
        <xdr:cNvPr id="333" name="テキスト ボックス 332"/>
        <xdr:cNvSpPr txBox="1"/>
      </xdr:nvSpPr>
      <xdr:spPr>
        <a:xfrm>
          <a:off x="14020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125458</xdr:rowOff>
    </xdr:from>
    <xdr:to>
      <xdr:col>64</xdr:col>
      <xdr:colOff>152400</xdr:colOff>
      <xdr:row>62</xdr:row>
      <xdr:rowOff>55608</xdr:rowOff>
    </xdr:to>
    <xdr:sp macro="" textlink="">
      <xdr:nvSpPr>
        <xdr:cNvPr id="334" name="フローチャート: 判断 333"/>
        <xdr:cNvSpPr/>
      </xdr:nvSpPr>
      <xdr:spPr>
        <a:xfrm>
          <a:off x="13462000" y="1058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40385</xdr:rowOff>
    </xdr:from>
    <xdr:ext cx="762000" cy="259045"/>
    <xdr:sp macro="" textlink="">
      <xdr:nvSpPr>
        <xdr:cNvPr id="335" name="テキスト ボックス 334"/>
        <xdr:cNvSpPr txBox="1"/>
      </xdr:nvSpPr>
      <xdr:spPr>
        <a:xfrm>
          <a:off x="13131800" y="106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57331</xdr:rowOff>
    </xdr:from>
    <xdr:to>
      <xdr:col>81</xdr:col>
      <xdr:colOff>95250</xdr:colOff>
      <xdr:row>60</xdr:row>
      <xdr:rowOff>158931</xdr:rowOff>
    </xdr:to>
    <xdr:sp macro="" textlink="">
      <xdr:nvSpPr>
        <xdr:cNvPr id="341" name="楕円 340"/>
        <xdr:cNvSpPr/>
      </xdr:nvSpPr>
      <xdr:spPr>
        <a:xfrm>
          <a:off x="16967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73858</xdr:rowOff>
    </xdr:from>
    <xdr:ext cx="762000" cy="259045"/>
    <xdr:sp macro="" textlink="">
      <xdr:nvSpPr>
        <xdr:cNvPr id="342" name="定員管理の状況該当値テキスト"/>
        <xdr:cNvSpPr txBox="1"/>
      </xdr:nvSpPr>
      <xdr:spPr>
        <a:xfrm>
          <a:off x="17106900" y="1018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19413</xdr:rowOff>
    </xdr:from>
    <xdr:to>
      <xdr:col>77</xdr:col>
      <xdr:colOff>95250</xdr:colOff>
      <xdr:row>60</xdr:row>
      <xdr:rowOff>121013</xdr:rowOff>
    </xdr:to>
    <xdr:sp macro="" textlink="">
      <xdr:nvSpPr>
        <xdr:cNvPr id="343" name="楕円 342"/>
        <xdr:cNvSpPr/>
      </xdr:nvSpPr>
      <xdr:spPr>
        <a:xfrm>
          <a:off x="16129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131190</xdr:rowOff>
    </xdr:from>
    <xdr:ext cx="736600" cy="259045"/>
    <xdr:sp macro="" textlink="">
      <xdr:nvSpPr>
        <xdr:cNvPr id="344" name="テキスト ボックス 343"/>
        <xdr:cNvSpPr txBox="1"/>
      </xdr:nvSpPr>
      <xdr:spPr>
        <a:xfrm>
          <a:off x="15798800" y="10075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2177</xdr:rowOff>
    </xdr:from>
    <xdr:to>
      <xdr:col>73</xdr:col>
      <xdr:colOff>44450</xdr:colOff>
      <xdr:row>60</xdr:row>
      <xdr:rowOff>103777</xdr:rowOff>
    </xdr:to>
    <xdr:sp macro="" textlink="">
      <xdr:nvSpPr>
        <xdr:cNvPr id="345" name="楕円 344"/>
        <xdr:cNvSpPr/>
      </xdr:nvSpPr>
      <xdr:spPr>
        <a:xfrm>
          <a:off x="15240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113954</xdr:rowOff>
    </xdr:from>
    <xdr:ext cx="762000" cy="259045"/>
    <xdr:sp macro="" textlink="">
      <xdr:nvSpPr>
        <xdr:cNvPr id="346" name="テキスト ボックス 345"/>
        <xdr:cNvSpPr txBox="1"/>
      </xdr:nvSpPr>
      <xdr:spPr>
        <a:xfrm>
          <a:off x="14909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108131</xdr:rowOff>
    </xdr:from>
    <xdr:to>
      <xdr:col>68</xdr:col>
      <xdr:colOff>203200</xdr:colOff>
      <xdr:row>60</xdr:row>
      <xdr:rowOff>38281</xdr:rowOff>
    </xdr:to>
    <xdr:sp macro="" textlink="">
      <xdr:nvSpPr>
        <xdr:cNvPr id="347" name="楕円 346"/>
        <xdr:cNvSpPr/>
      </xdr:nvSpPr>
      <xdr:spPr>
        <a:xfrm>
          <a:off x="14351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48458</xdr:rowOff>
    </xdr:from>
    <xdr:ext cx="762000" cy="259045"/>
    <xdr:sp macro="" textlink="">
      <xdr:nvSpPr>
        <xdr:cNvPr id="348" name="テキスト ボックス 347"/>
        <xdr:cNvSpPr txBox="1"/>
      </xdr:nvSpPr>
      <xdr:spPr>
        <a:xfrm>
          <a:off x="14020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89172</xdr:rowOff>
    </xdr:from>
    <xdr:to>
      <xdr:col>64</xdr:col>
      <xdr:colOff>152400</xdr:colOff>
      <xdr:row>60</xdr:row>
      <xdr:rowOff>19322</xdr:rowOff>
    </xdr:to>
    <xdr:sp macro="" textlink="">
      <xdr:nvSpPr>
        <xdr:cNvPr id="349" name="楕円 348"/>
        <xdr:cNvSpPr/>
      </xdr:nvSpPr>
      <xdr:spPr>
        <a:xfrm>
          <a:off x="13462000" y="102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29499</xdr:rowOff>
    </xdr:from>
    <xdr:ext cx="762000" cy="259045"/>
    <xdr:sp macro="" textlink="">
      <xdr:nvSpPr>
        <xdr:cNvPr id="350" name="テキスト ボックス 349"/>
        <xdr:cNvSpPr txBox="1"/>
      </xdr:nvSpPr>
      <xdr:spPr>
        <a:xfrm>
          <a:off x="13131800" y="997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類似団体を上回る水準となっているものの、前年度と比較して</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ポイント低下している。</a:t>
          </a:r>
        </a:p>
        <a:p>
          <a:r>
            <a:rPr kumimoji="1" lang="ja-JP" altLang="en-US" sz="1100">
              <a:latin typeface="ＭＳ Ｐゴシック" panose="020B0600070205080204" pitchFamily="50" charset="-128"/>
              <a:ea typeface="ＭＳ Ｐゴシック" panose="020B0600070205080204" pitchFamily="50" charset="-128"/>
            </a:rPr>
            <a:t>　庁舎関連の大規模事業及び熊本地震関連の災害復旧事業に係る地方債を発行してきたことに加え、学校施設の長寿命化事業等を予定しており、今後も実質公債費比率は高止まりで推移する見込みである。</a:t>
          </a:r>
        </a:p>
        <a:p>
          <a:r>
            <a:rPr kumimoji="1" lang="ja-JP" altLang="en-US" sz="1100">
              <a:latin typeface="ＭＳ Ｐゴシック" panose="020B0600070205080204" pitchFamily="50" charset="-128"/>
              <a:ea typeface="ＭＳ Ｐゴシック" panose="020B0600070205080204" pitchFamily="50" charset="-128"/>
            </a:rPr>
            <a:t>　緊急性や効果等を検証した上で事業の選定を行い、地方債の新規発行と償還を適正なバランスに調整すること等により、公債費の抑制と平準化に努める。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43</xdr:row>
      <xdr:rowOff>119380</xdr:rowOff>
    </xdr:to>
    <xdr:cxnSp macro="">
      <xdr:nvCxnSpPr>
        <xdr:cNvPr id="379" name="直線コネクタ 378"/>
        <xdr:cNvCxnSpPr/>
      </xdr:nvCxnSpPr>
      <xdr:spPr>
        <a:xfrm flipV="1">
          <a:off x="17018000" y="61082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80"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81" name="直線コネクタ 380"/>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82" name="公債費負担の状況最大値テキスト"/>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83" name="直線コネクタ 382"/>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159173</xdr:rowOff>
    </xdr:to>
    <xdr:cxnSp macro="">
      <xdr:nvCxnSpPr>
        <xdr:cNvPr id="384" name="直線コネクタ 383"/>
        <xdr:cNvCxnSpPr/>
      </xdr:nvCxnSpPr>
      <xdr:spPr>
        <a:xfrm flipV="1">
          <a:off x="16179800" y="692065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135483</xdr:rowOff>
    </xdr:from>
    <xdr:ext cx="762000" cy="259045"/>
    <xdr:sp macro="" textlink="">
      <xdr:nvSpPr>
        <xdr:cNvPr id="385" name="公債費負担の状況平均値テキスト"/>
        <xdr:cNvSpPr txBox="1"/>
      </xdr:nvSpPr>
      <xdr:spPr>
        <a:xfrm>
          <a:off x="17106900" y="665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6" name="フローチャート: 判断 385"/>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19896</xdr:rowOff>
    </xdr:to>
    <xdr:cxnSp macro="">
      <xdr:nvCxnSpPr>
        <xdr:cNvPr id="387" name="直線コネクタ 386"/>
        <xdr:cNvCxnSpPr/>
      </xdr:nvCxnSpPr>
      <xdr:spPr>
        <a:xfrm flipV="1">
          <a:off x="15290800" y="701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118956</xdr:rowOff>
    </xdr:from>
    <xdr:to>
      <xdr:col>77</xdr:col>
      <xdr:colOff>95250</xdr:colOff>
      <xdr:row>40</xdr:row>
      <xdr:rowOff>49106</xdr:rowOff>
    </xdr:to>
    <xdr:sp macro="" textlink="">
      <xdr:nvSpPr>
        <xdr:cNvPr id="388" name="フローチャート: 判断 387"/>
        <xdr:cNvSpPr/>
      </xdr:nvSpPr>
      <xdr:spPr>
        <a:xfrm>
          <a:off x="16129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89" name="テキスト ボックス 388"/>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19896</xdr:rowOff>
    </xdr:to>
    <xdr:cxnSp macro="">
      <xdr:nvCxnSpPr>
        <xdr:cNvPr id="390" name="直線コネクタ 389"/>
        <xdr:cNvCxnSpPr/>
      </xdr:nvCxnSpPr>
      <xdr:spPr>
        <a:xfrm>
          <a:off x="14401800" y="70252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1" name="フローチャート: 判断 390"/>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2" name="テキスト ボックス 391"/>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167217</xdr:rowOff>
    </xdr:to>
    <xdr:cxnSp macro="">
      <xdr:nvCxnSpPr>
        <xdr:cNvPr id="393" name="直線コネクタ 392"/>
        <xdr:cNvCxnSpPr/>
      </xdr:nvCxnSpPr>
      <xdr:spPr>
        <a:xfrm>
          <a:off x="13512800" y="69447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4" name="フローチャート: 判断 393"/>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5" name="テキスト ボックス 394"/>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396" name="フローチャート: 判断 395"/>
        <xdr:cNvSpPr/>
      </xdr:nvSpPr>
      <xdr:spPr>
        <a:xfrm>
          <a:off x="13462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130404</xdr:rowOff>
    </xdr:from>
    <xdr:ext cx="762000" cy="259045"/>
    <xdr:sp macro="" textlink="">
      <xdr:nvSpPr>
        <xdr:cNvPr id="397" name="テキスト ボックス 396"/>
        <xdr:cNvSpPr txBox="1"/>
      </xdr:nvSpPr>
      <xdr:spPr>
        <a:xfrm>
          <a:off x="131318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403" name="楕円 402"/>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155381</xdr:rowOff>
    </xdr:from>
    <xdr:ext cx="762000" cy="259045"/>
    <xdr:sp macro="" textlink="">
      <xdr:nvSpPr>
        <xdr:cNvPr id="404" name="公債費負担の状況該当値テキスト"/>
        <xdr:cNvSpPr txBox="1"/>
      </xdr:nvSpPr>
      <xdr:spPr>
        <a:xfrm>
          <a:off x="17106900" y="684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5" name="楕円 404"/>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23300</xdr:rowOff>
    </xdr:from>
    <xdr:ext cx="736600" cy="259045"/>
    <xdr:sp macro="" textlink="">
      <xdr:nvSpPr>
        <xdr:cNvPr id="406" name="テキスト ボックス 405"/>
        <xdr:cNvSpPr txBox="1"/>
      </xdr:nvSpPr>
      <xdr:spPr>
        <a:xfrm>
          <a:off x="15798800" y="705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7" name="楕円 406"/>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408" name="テキスト ボックス 407"/>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9" name="楕円 408"/>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410" name="テキスト ボックス 409"/>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11" name="楕円 410"/>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12" name="テキスト ボックス 411"/>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類似団体平均とほぼ同じ水準であり、前年度と比較すると</a:t>
          </a:r>
          <a:r>
            <a:rPr kumimoji="1" lang="en-US" altLang="ja-JP" sz="1100">
              <a:latin typeface="ＭＳ Ｐゴシック" panose="020B0600070205080204" pitchFamily="50" charset="-128"/>
              <a:ea typeface="ＭＳ Ｐゴシック" panose="020B0600070205080204" pitchFamily="50" charset="-128"/>
            </a:rPr>
            <a:t>7.2</a:t>
          </a:r>
          <a:r>
            <a:rPr kumimoji="1" lang="ja-JP" altLang="en-US" sz="1100">
              <a:latin typeface="ＭＳ Ｐゴシック" panose="020B0600070205080204" pitchFamily="50" charset="-128"/>
              <a:ea typeface="ＭＳ Ｐゴシック" panose="020B0600070205080204" pitchFamily="50" charset="-128"/>
            </a:rPr>
            <a:t>ポイント低下している。</a:t>
          </a:r>
        </a:p>
        <a:p>
          <a:r>
            <a:rPr kumimoji="1" lang="ja-JP" altLang="en-US" sz="1100">
              <a:latin typeface="ＭＳ Ｐゴシック" panose="020B0600070205080204" pitchFamily="50" charset="-128"/>
              <a:ea typeface="ＭＳ Ｐゴシック" panose="020B0600070205080204" pitchFamily="50" charset="-128"/>
            </a:rPr>
            <a:t>　主な要因としては、これまでに発行した地方債の償還が進んだことに加え、地方債の新規発行を抑えたことにより将来負担額が減少したこと。また、財政調整基金の積立てによる充当可能基金の増加などが挙げられる。</a:t>
          </a:r>
        </a:p>
        <a:p>
          <a:r>
            <a:rPr kumimoji="1" lang="ja-JP" altLang="en-US" sz="1100">
              <a:latin typeface="ＭＳ Ｐゴシック" panose="020B0600070205080204" pitchFamily="50" charset="-128"/>
              <a:ea typeface="ＭＳ Ｐゴシック" panose="020B0600070205080204" pitchFamily="50" charset="-128"/>
            </a:rPr>
            <a:t>　今後も後世への負担を少しでも軽減するよう、事業実施の適正化を図り、財政の健全化に努める。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41" name="直線コネクタ 440"/>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42" name="将来負担の状況最小値テキスト"/>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43" name="直線コネクタ 442"/>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57503</xdr:rowOff>
    </xdr:from>
    <xdr:to>
      <xdr:col>81</xdr:col>
      <xdr:colOff>44450</xdr:colOff>
      <xdr:row>14</xdr:row>
      <xdr:rowOff>154023</xdr:rowOff>
    </xdr:to>
    <xdr:cxnSp macro="">
      <xdr:nvCxnSpPr>
        <xdr:cNvPr id="446" name="直線コネクタ 445"/>
        <xdr:cNvCxnSpPr/>
      </xdr:nvCxnSpPr>
      <xdr:spPr>
        <a:xfrm flipV="1">
          <a:off x="16179800" y="245780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8484</xdr:rowOff>
    </xdr:from>
    <xdr:ext cx="762000" cy="259045"/>
    <xdr:sp macro="" textlink="">
      <xdr:nvSpPr>
        <xdr:cNvPr id="447" name="将来負担の状況平均値テキスト"/>
        <xdr:cNvSpPr txBox="1"/>
      </xdr:nvSpPr>
      <xdr:spPr>
        <a:xfrm>
          <a:off x="17106900" y="22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48" name="フローチャート: 判断 447"/>
        <xdr:cNvSpPr/>
      </xdr:nvSpPr>
      <xdr:spPr>
        <a:xfrm>
          <a:off x="169672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154023</xdr:rowOff>
    </xdr:from>
    <xdr:to>
      <xdr:col>77</xdr:col>
      <xdr:colOff>44450</xdr:colOff>
      <xdr:row>15</xdr:row>
      <xdr:rowOff>84455</xdr:rowOff>
    </xdr:to>
    <xdr:cxnSp macro="">
      <xdr:nvCxnSpPr>
        <xdr:cNvPr id="449" name="直線コネクタ 448"/>
        <xdr:cNvCxnSpPr/>
      </xdr:nvCxnSpPr>
      <xdr:spPr>
        <a:xfrm flipV="1">
          <a:off x="15290800" y="2554323"/>
          <a:ext cx="889000" cy="1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97860</xdr:rowOff>
    </xdr:from>
    <xdr:to>
      <xdr:col>77</xdr:col>
      <xdr:colOff>95250</xdr:colOff>
      <xdr:row>15</xdr:row>
      <xdr:rowOff>28010</xdr:rowOff>
    </xdr:to>
    <xdr:sp macro="" textlink="">
      <xdr:nvSpPr>
        <xdr:cNvPr id="450" name="フローチャート: 判断 449"/>
        <xdr:cNvSpPr/>
      </xdr:nvSpPr>
      <xdr:spPr>
        <a:xfrm>
          <a:off x="16129000" y="24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38187</xdr:rowOff>
    </xdr:from>
    <xdr:ext cx="736600" cy="259045"/>
    <xdr:sp macro="" textlink="">
      <xdr:nvSpPr>
        <xdr:cNvPr id="451" name="テキスト ボックス 450"/>
        <xdr:cNvSpPr txBox="1"/>
      </xdr:nvSpPr>
      <xdr:spPr>
        <a:xfrm>
          <a:off x="15798800" y="226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23989</xdr:rowOff>
    </xdr:from>
    <xdr:to>
      <xdr:col>72</xdr:col>
      <xdr:colOff>203200</xdr:colOff>
      <xdr:row>15</xdr:row>
      <xdr:rowOff>84455</xdr:rowOff>
    </xdr:to>
    <xdr:cxnSp macro="">
      <xdr:nvCxnSpPr>
        <xdr:cNvPr id="452" name="直線コネクタ 451"/>
        <xdr:cNvCxnSpPr/>
      </xdr:nvCxnSpPr>
      <xdr:spPr>
        <a:xfrm>
          <a:off x="14401800" y="2424289"/>
          <a:ext cx="889000" cy="23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132997</xdr:rowOff>
    </xdr:from>
    <xdr:to>
      <xdr:col>73</xdr:col>
      <xdr:colOff>44450</xdr:colOff>
      <xdr:row>17</xdr:row>
      <xdr:rowOff>63147</xdr:rowOff>
    </xdr:to>
    <xdr:sp macro="" textlink="">
      <xdr:nvSpPr>
        <xdr:cNvPr id="453" name="フローチャート: 判断 452"/>
        <xdr:cNvSpPr/>
      </xdr:nvSpPr>
      <xdr:spPr>
        <a:xfrm>
          <a:off x="15240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47924</xdr:rowOff>
    </xdr:from>
    <xdr:ext cx="762000" cy="259045"/>
    <xdr:sp macro="" textlink="">
      <xdr:nvSpPr>
        <xdr:cNvPr id="454" name="テキスト ボックス 453"/>
        <xdr:cNvSpPr txBox="1"/>
      </xdr:nvSpPr>
      <xdr:spPr>
        <a:xfrm>
          <a:off x="14909800" y="296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63429</xdr:rowOff>
    </xdr:from>
    <xdr:to>
      <xdr:col>68</xdr:col>
      <xdr:colOff>203200</xdr:colOff>
      <xdr:row>17</xdr:row>
      <xdr:rowOff>165029</xdr:rowOff>
    </xdr:to>
    <xdr:sp macro="" textlink="">
      <xdr:nvSpPr>
        <xdr:cNvPr id="455" name="フローチャート: 判断 454"/>
        <xdr:cNvSpPr/>
      </xdr:nvSpPr>
      <xdr:spPr>
        <a:xfrm>
          <a:off x="14351000" y="297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149806</xdr:rowOff>
    </xdr:from>
    <xdr:ext cx="762000" cy="259045"/>
    <xdr:sp macro="" textlink="">
      <xdr:nvSpPr>
        <xdr:cNvPr id="456" name="テキスト ボックス 455"/>
        <xdr:cNvSpPr txBox="1"/>
      </xdr:nvSpPr>
      <xdr:spPr>
        <a:xfrm>
          <a:off x="14020800" y="306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48683</xdr:rowOff>
    </xdr:from>
    <xdr:to>
      <xdr:col>64</xdr:col>
      <xdr:colOff>152400</xdr:colOff>
      <xdr:row>17</xdr:row>
      <xdr:rowOff>150283</xdr:rowOff>
    </xdr:to>
    <xdr:sp macro="" textlink="">
      <xdr:nvSpPr>
        <xdr:cNvPr id="457" name="フローチャート: 判断 456"/>
        <xdr:cNvSpPr/>
      </xdr:nvSpPr>
      <xdr:spPr>
        <a:xfrm>
          <a:off x="13462000" y="296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160460</xdr:rowOff>
    </xdr:from>
    <xdr:ext cx="762000" cy="259045"/>
    <xdr:sp macro="" textlink="">
      <xdr:nvSpPr>
        <xdr:cNvPr id="458" name="テキスト ボックス 457"/>
        <xdr:cNvSpPr txBox="1"/>
      </xdr:nvSpPr>
      <xdr:spPr>
        <a:xfrm>
          <a:off x="13131800" y="273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6703</xdr:rowOff>
    </xdr:from>
    <xdr:to>
      <xdr:col>81</xdr:col>
      <xdr:colOff>95250</xdr:colOff>
      <xdr:row>14</xdr:row>
      <xdr:rowOff>108303</xdr:rowOff>
    </xdr:to>
    <xdr:sp macro="" textlink="">
      <xdr:nvSpPr>
        <xdr:cNvPr id="464" name="楕円 463"/>
        <xdr:cNvSpPr/>
      </xdr:nvSpPr>
      <xdr:spPr>
        <a:xfrm>
          <a:off x="16967200" y="240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54980</xdr:rowOff>
    </xdr:from>
    <xdr:ext cx="762000" cy="259045"/>
    <xdr:sp macro="" textlink="">
      <xdr:nvSpPr>
        <xdr:cNvPr id="465" name="将来負担の状況該当値テキスト"/>
        <xdr:cNvSpPr txBox="1"/>
      </xdr:nvSpPr>
      <xdr:spPr>
        <a:xfrm>
          <a:off x="17106900" y="245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103223</xdr:rowOff>
    </xdr:from>
    <xdr:to>
      <xdr:col>77</xdr:col>
      <xdr:colOff>95250</xdr:colOff>
      <xdr:row>15</xdr:row>
      <xdr:rowOff>33373</xdr:rowOff>
    </xdr:to>
    <xdr:sp macro="" textlink="">
      <xdr:nvSpPr>
        <xdr:cNvPr id="466" name="楕円 465"/>
        <xdr:cNvSpPr/>
      </xdr:nvSpPr>
      <xdr:spPr>
        <a:xfrm>
          <a:off x="16129000" y="25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18150</xdr:rowOff>
    </xdr:from>
    <xdr:ext cx="736600" cy="259045"/>
    <xdr:sp macro="" textlink="">
      <xdr:nvSpPr>
        <xdr:cNvPr id="467" name="テキスト ボックス 466"/>
        <xdr:cNvSpPr txBox="1"/>
      </xdr:nvSpPr>
      <xdr:spPr>
        <a:xfrm>
          <a:off x="15798800" y="258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33655</xdr:rowOff>
    </xdr:from>
    <xdr:to>
      <xdr:col>73</xdr:col>
      <xdr:colOff>44450</xdr:colOff>
      <xdr:row>15</xdr:row>
      <xdr:rowOff>135255</xdr:rowOff>
    </xdr:to>
    <xdr:sp macro="" textlink="">
      <xdr:nvSpPr>
        <xdr:cNvPr id="468" name="楕円 467"/>
        <xdr:cNvSpPr/>
      </xdr:nvSpPr>
      <xdr:spPr>
        <a:xfrm>
          <a:off x="15240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145432</xdr:rowOff>
    </xdr:from>
    <xdr:ext cx="762000" cy="259045"/>
    <xdr:sp macro="" textlink="">
      <xdr:nvSpPr>
        <xdr:cNvPr id="469" name="テキスト ボックス 468"/>
        <xdr:cNvSpPr txBox="1"/>
      </xdr:nvSpPr>
      <xdr:spPr>
        <a:xfrm>
          <a:off x="14909800" y="237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144639</xdr:rowOff>
    </xdr:from>
    <xdr:to>
      <xdr:col>68</xdr:col>
      <xdr:colOff>203200</xdr:colOff>
      <xdr:row>14</xdr:row>
      <xdr:rowOff>74789</xdr:rowOff>
    </xdr:to>
    <xdr:sp macro="" textlink="">
      <xdr:nvSpPr>
        <xdr:cNvPr id="470" name="楕円 469"/>
        <xdr:cNvSpPr/>
      </xdr:nvSpPr>
      <xdr:spPr>
        <a:xfrm>
          <a:off x="14351000" y="237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84966</xdr:rowOff>
    </xdr:from>
    <xdr:ext cx="762000" cy="259045"/>
    <xdr:sp macro="" textlink="">
      <xdr:nvSpPr>
        <xdr:cNvPr id="471" name="テキスト ボックス 470"/>
        <xdr:cNvSpPr txBox="1"/>
      </xdr:nvSpPr>
      <xdr:spPr>
        <a:xfrm>
          <a:off x="14020800" y="214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47,103
46,125
276.85
29,760,912
28,981,977
727,087
15,294,545
30,277,163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定員管理計画に基づき職員数の適正管理に努めてきたことから、類似団体平均を下回っており、前年度と比較すると</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ポイント低下している。</a:t>
          </a:r>
        </a:p>
        <a:p>
          <a:r>
            <a:rPr kumimoji="1" lang="ja-JP" altLang="en-US" sz="1100">
              <a:latin typeface="ＭＳ Ｐゴシック" panose="020B0600070205080204" pitchFamily="50" charset="-128"/>
              <a:ea typeface="ＭＳ Ｐゴシック" panose="020B0600070205080204" pitchFamily="50" charset="-128"/>
            </a:rPr>
            <a:t>　類似団体平均を下回って推移しているものの、引き続き事務効率化や定員管理計画に基づいた職員数の管理と併せ、民間でも実施可能な部分においての指定管理者制度導入を検討するなど、人件費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18143</xdr:rowOff>
    </xdr:from>
    <xdr:to>
      <xdr:col>24</xdr:col>
      <xdr:colOff>25400</xdr:colOff>
      <xdr:row>34</xdr:row>
      <xdr:rowOff>61686</xdr:rowOff>
    </xdr:to>
    <xdr:cxnSp macro="">
      <xdr:nvCxnSpPr>
        <xdr:cNvPr id="68" name="直線コネクタ 67"/>
        <xdr:cNvCxnSpPr/>
      </xdr:nvCxnSpPr>
      <xdr:spPr>
        <a:xfrm flipV="1">
          <a:off x="3987800" y="58474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61686</xdr:rowOff>
    </xdr:from>
    <xdr:to>
      <xdr:col>19</xdr:col>
      <xdr:colOff>187325</xdr:colOff>
      <xdr:row>36</xdr:row>
      <xdr:rowOff>45357</xdr:rowOff>
    </xdr:to>
    <xdr:cxnSp macro="">
      <xdr:nvCxnSpPr>
        <xdr:cNvPr id="71" name="直線コネクタ 70"/>
        <xdr:cNvCxnSpPr/>
      </xdr:nvCxnSpPr>
      <xdr:spPr>
        <a:xfrm flipV="1">
          <a:off x="3098800" y="5890986"/>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15620</xdr:rowOff>
    </xdr:from>
    <xdr:ext cx="736600" cy="259045"/>
    <xdr:sp macro="" textlink="">
      <xdr:nvSpPr>
        <xdr:cNvPr id="73" name="テキスト ボックス 72"/>
        <xdr:cNvSpPr txBox="1"/>
      </xdr:nvSpPr>
      <xdr:spPr>
        <a:xfrm>
          <a:off x="3606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148772</xdr:rowOff>
    </xdr:from>
    <xdr:to>
      <xdr:col>15</xdr:col>
      <xdr:colOff>98425</xdr:colOff>
      <xdr:row>36</xdr:row>
      <xdr:rowOff>45357</xdr:rowOff>
    </xdr:to>
    <xdr:cxnSp macro="">
      <xdr:nvCxnSpPr>
        <xdr:cNvPr id="74" name="直線コネクタ 73"/>
        <xdr:cNvCxnSpPr/>
      </xdr:nvCxnSpPr>
      <xdr:spPr>
        <a:xfrm>
          <a:off x="2209800" y="5978072"/>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40822</xdr:rowOff>
    </xdr:from>
    <xdr:to>
      <xdr:col>15</xdr:col>
      <xdr:colOff>149225</xdr:colOff>
      <xdr:row>37</xdr:row>
      <xdr:rowOff>142422</xdr:rowOff>
    </xdr:to>
    <xdr:sp macro="" textlink="">
      <xdr:nvSpPr>
        <xdr:cNvPr id="75" name="フローチャート: 判断 74"/>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127199</xdr:rowOff>
    </xdr:from>
    <xdr:ext cx="762000" cy="259045"/>
    <xdr:sp macro="" textlink="">
      <xdr:nvSpPr>
        <xdr:cNvPr id="76" name="テキスト ボックス 75"/>
        <xdr:cNvSpPr txBox="1"/>
      </xdr:nvSpPr>
      <xdr:spPr>
        <a:xfrm>
          <a:off x="2717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148772</xdr:rowOff>
    </xdr:from>
    <xdr:to>
      <xdr:col>11</xdr:col>
      <xdr:colOff>9525</xdr:colOff>
      <xdr:row>35</xdr:row>
      <xdr:rowOff>53522</xdr:rowOff>
    </xdr:to>
    <xdr:cxnSp macro="">
      <xdr:nvCxnSpPr>
        <xdr:cNvPr id="77" name="直線コネクタ 76"/>
        <xdr:cNvCxnSpPr/>
      </xdr:nvCxnSpPr>
      <xdr:spPr>
        <a:xfrm flipV="1">
          <a:off x="1320800" y="5978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79" name="テキスト ボックス 78"/>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70757</xdr:rowOff>
    </xdr:from>
    <xdr:to>
      <xdr:col>6</xdr:col>
      <xdr:colOff>171450</xdr:colOff>
      <xdr:row>37</xdr:row>
      <xdr:rowOff>907</xdr:rowOff>
    </xdr:to>
    <xdr:sp macro="" textlink="">
      <xdr:nvSpPr>
        <xdr:cNvPr id="80" name="フローチャート: 判断 79"/>
        <xdr:cNvSpPr/>
      </xdr:nvSpPr>
      <xdr:spPr>
        <a:xfrm>
          <a:off x="1270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157134</xdr:rowOff>
    </xdr:from>
    <xdr:ext cx="762000" cy="259045"/>
    <xdr:sp macro="" textlink="">
      <xdr:nvSpPr>
        <xdr:cNvPr id="81" name="テキスト ボックス 80"/>
        <xdr:cNvSpPr txBox="1"/>
      </xdr:nvSpPr>
      <xdr:spPr>
        <a:xfrm>
          <a:off x="939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138793</xdr:rowOff>
    </xdr:from>
    <xdr:to>
      <xdr:col>24</xdr:col>
      <xdr:colOff>76200</xdr:colOff>
      <xdr:row>34</xdr:row>
      <xdr:rowOff>68943</xdr:rowOff>
    </xdr:to>
    <xdr:sp macro="" textlink="">
      <xdr:nvSpPr>
        <xdr:cNvPr id="87" name="楕円 86"/>
        <xdr:cNvSpPr/>
      </xdr:nvSpPr>
      <xdr:spPr>
        <a:xfrm>
          <a:off x="47752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155320</xdr:rowOff>
    </xdr:from>
    <xdr:ext cx="762000" cy="259045"/>
    <xdr:sp macro="" textlink="">
      <xdr:nvSpPr>
        <xdr:cNvPr id="88" name="人件費該当値テキスト"/>
        <xdr:cNvSpPr txBox="1"/>
      </xdr:nvSpPr>
      <xdr:spPr>
        <a:xfrm>
          <a:off x="49149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10886</xdr:rowOff>
    </xdr:from>
    <xdr:to>
      <xdr:col>20</xdr:col>
      <xdr:colOff>38100</xdr:colOff>
      <xdr:row>34</xdr:row>
      <xdr:rowOff>112486</xdr:rowOff>
    </xdr:to>
    <xdr:sp macro="" textlink="">
      <xdr:nvSpPr>
        <xdr:cNvPr id="89" name="楕円 88"/>
        <xdr:cNvSpPr/>
      </xdr:nvSpPr>
      <xdr:spPr>
        <a:xfrm>
          <a:off x="3937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122663</xdr:rowOff>
    </xdr:from>
    <xdr:ext cx="736600" cy="259045"/>
    <xdr:sp macro="" textlink="">
      <xdr:nvSpPr>
        <xdr:cNvPr id="90" name="テキスト ボックス 89"/>
        <xdr:cNvSpPr txBox="1"/>
      </xdr:nvSpPr>
      <xdr:spPr>
        <a:xfrm>
          <a:off x="3606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166007</xdr:rowOff>
    </xdr:from>
    <xdr:to>
      <xdr:col>15</xdr:col>
      <xdr:colOff>149225</xdr:colOff>
      <xdr:row>36</xdr:row>
      <xdr:rowOff>96157</xdr:rowOff>
    </xdr:to>
    <xdr:sp macro="" textlink="">
      <xdr:nvSpPr>
        <xdr:cNvPr id="91" name="楕円 90"/>
        <xdr:cNvSpPr/>
      </xdr:nvSpPr>
      <xdr:spPr>
        <a:xfrm>
          <a:off x="3048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106334</xdr:rowOff>
    </xdr:from>
    <xdr:ext cx="762000" cy="259045"/>
    <xdr:sp macro="" textlink="">
      <xdr:nvSpPr>
        <xdr:cNvPr id="92" name="テキスト ボックス 91"/>
        <xdr:cNvSpPr txBox="1"/>
      </xdr:nvSpPr>
      <xdr:spPr>
        <a:xfrm>
          <a:off x="2717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97972</xdr:rowOff>
    </xdr:from>
    <xdr:to>
      <xdr:col>11</xdr:col>
      <xdr:colOff>60325</xdr:colOff>
      <xdr:row>35</xdr:row>
      <xdr:rowOff>28122</xdr:rowOff>
    </xdr:to>
    <xdr:sp macro="" textlink="">
      <xdr:nvSpPr>
        <xdr:cNvPr id="93" name="楕円 92"/>
        <xdr:cNvSpPr/>
      </xdr:nvSpPr>
      <xdr:spPr>
        <a:xfrm>
          <a:off x="2159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38299</xdr:rowOff>
    </xdr:from>
    <xdr:ext cx="762000" cy="259045"/>
    <xdr:sp macro="" textlink="">
      <xdr:nvSpPr>
        <xdr:cNvPr id="94" name="テキスト ボックス 93"/>
        <xdr:cNvSpPr txBox="1"/>
      </xdr:nvSpPr>
      <xdr:spPr>
        <a:xfrm>
          <a:off x="1828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2722</xdr:rowOff>
    </xdr:from>
    <xdr:to>
      <xdr:col>6</xdr:col>
      <xdr:colOff>171450</xdr:colOff>
      <xdr:row>35</xdr:row>
      <xdr:rowOff>104322</xdr:rowOff>
    </xdr:to>
    <xdr:sp macro="" textlink="">
      <xdr:nvSpPr>
        <xdr:cNvPr id="95" name="楕円 94"/>
        <xdr:cNvSpPr/>
      </xdr:nvSpPr>
      <xdr:spPr>
        <a:xfrm>
          <a:off x="1270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114499</xdr:rowOff>
    </xdr:from>
    <xdr:ext cx="762000" cy="259045"/>
    <xdr:sp macro="" textlink="">
      <xdr:nvSpPr>
        <xdr:cNvPr id="96" name="テキスト ボックス 95"/>
        <xdr:cNvSpPr txBox="1"/>
      </xdr:nvSpPr>
      <xdr:spPr>
        <a:xfrm>
          <a:off x="939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前年度と比較すると</a:t>
          </a:r>
          <a:r>
            <a:rPr kumimoji="1" lang="en-US" altLang="ja-JP" sz="1100">
              <a:solidFill>
                <a:schemeClr val="tx1"/>
              </a:solidFill>
              <a:latin typeface="ＭＳ Ｐゴシック" panose="020B0600070205080204" pitchFamily="50" charset="-128"/>
              <a:ea typeface="ＭＳ Ｐゴシック" panose="020B0600070205080204" pitchFamily="50" charset="-128"/>
            </a:rPr>
            <a:t>0.5</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ポイント上昇したが、</a:t>
          </a:r>
          <a:r>
            <a:rPr kumimoji="1" lang="en-US" altLang="ja-JP" sz="1100">
              <a:solidFill>
                <a:schemeClr val="tx1"/>
              </a:solidFill>
              <a:latin typeface="ＭＳ Ｐゴシック" panose="020B0600070205080204" pitchFamily="50" charset="-128"/>
              <a:ea typeface="ＭＳ Ｐゴシック" panose="020B0600070205080204" pitchFamily="50" charset="-128"/>
            </a:rPr>
            <a:t>R3</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年度からは類似団体を下回る水準で推移している。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比率上昇の要因としては、市営住宅の指定管理制度を導入したことによる委託料の増等が挙げられる。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本市は保有する施設数が類似団体と比較して多い状況であることに加え、今後</a:t>
          </a:r>
          <a:r>
            <a:rPr kumimoji="1" lang="en-US" altLang="ja-JP" sz="1100">
              <a:solidFill>
                <a:schemeClr val="tx1"/>
              </a:solidFill>
              <a:latin typeface="ＭＳ Ｐゴシック" panose="020B0600070205080204" pitchFamily="50" charset="-128"/>
              <a:ea typeface="ＭＳ Ｐゴシック" panose="020B0600070205080204" pitchFamily="50" charset="-128"/>
            </a:rPr>
            <a:t>ICT</a:t>
          </a:r>
          <a:r>
            <a:rPr kumimoji="1" lang="ja-JP" altLang="en-US" sz="1100">
              <a:solidFill>
                <a:schemeClr val="tx1"/>
              </a:solidFill>
              <a:latin typeface="ＭＳ Ｐゴシック" panose="020B0600070205080204" pitchFamily="50" charset="-128"/>
              <a:ea typeface="ＭＳ Ｐゴシック" panose="020B0600070205080204" pitchFamily="50" charset="-128"/>
            </a:rPr>
            <a:t>や</a:t>
          </a:r>
          <a:r>
            <a:rPr kumimoji="1" lang="en-US" altLang="ja-JP" sz="1100">
              <a:solidFill>
                <a:schemeClr val="tx1"/>
              </a:solidFill>
              <a:latin typeface="ＭＳ Ｐゴシック" panose="020B0600070205080204" pitchFamily="50" charset="-128"/>
              <a:ea typeface="ＭＳ Ｐゴシック" panose="020B0600070205080204" pitchFamily="50" charset="-128"/>
            </a:rPr>
            <a:t>DX</a:t>
          </a:r>
          <a:r>
            <a:rPr kumimoji="1" lang="ja-JP" altLang="en-US" sz="1100">
              <a:solidFill>
                <a:schemeClr val="tx1"/>
              </a:solidFill>
              <a:latin typeface="ＭＳ Ｐゴシック" panose="020B0600070205080204" pitchFamily="50" charset="-128"/>
              <a:ea typeface="ＭＳ Ｐゴシック" panose="020B0600070205080204" pitchFamily="50" charset="-128"/>
            </a:rPr>
            <a:t>の推進に対応した備品及び設備等に係る負担の増加が懸念されることから、公共施設等総合管理計画及び個別施設計画に基づく公共施設等の適正管理を一層推進し、維持管理に係る経常経費の削減に努める。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19050</xdr:rowOff>
    </xdr:to>
    <xdr:cxnSp macro="">
      <xdr:nvCxnSpPr>
        <xdr:cNvPr id="129" name="直線コネクタ 128"/>
        <xdr:cNvCxnSpPr/>
      </xdr:nvCxnSpPr>
      <xdr:spPr>
        <a:xfrm>
          <a:off x="15671800" y="2527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73677</xdr:rowOff>
    </xdr:from>
    <xdr:ext cx="762000" cy="259045"/>
    <xdr:sp macro="" textlink="">
      <xdr:nvSpPr>
        <xdr:cNvPr id="130"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16</xdr:row>
      <xdr:rowOff>127000</xdr:rowOff>
    </xdr:to>
    <xdr:cxnSp macro="">
      <xdr:nvCxnSpPr>
        <xdr:cNvPr id="132" name="直線コネクタ 131"/>
        <xdr:cNvCxnSpPr/>
      </xdr:nvCxnSpPr>
      <xdr:spPr>
        <a:xfrm flipV="1">
          <a:off x="14782800" y="25273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4" name="テキスト ボックス 133"/>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133350</xdr:rowOff>
    </xdr:to>
    <xdr:cxnSp macro="">
      <xdr:nvCxnSpPr>
        <xdr:cNvPr id="135" name="直線コネクタ 134"/>
        <xdr:cNvCxnSpPr/>
      </xdr:nvCxnSpPr>
      <xdr:spPr>
        <a:xfrm flipV="1">
          <a:off x="13893800" y="2870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82550</xdr:rowOff>
    </xdr:from>
    <xdr:to>
      <xdr:col>74</xdr:col>
      <xdr:colOff>31750</xdr:colOff>
      <xdr:row>16</xdr:row>
      <xdr:rowOff>12700</xdr:rowOff>
    </xdr:to>
    <xdr:sp macro="" textlink="">
      <xdr:nvSpPr>
        <xdr:cNvPr id="136" name="フローチャート: 判断 135"/>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22877</xdr:rowOff>
    </xdr:from>
    <xdr:ext cx="762000" cy="259045"/>
    <xdr:sp macro="" textlink="">
      <xdr:nvSpPr>
        <xdr:cNvPr id="137" name="テキスト ボックス 136"/>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133350</xdr:rowOff>
    </xdr:to>
    <xdr:cxnSp macro="">
      <xdr:nvCxnSpPr>
        <xdr:cNvPr id="138" name="直線コネクタ 137"/>
        <xdr:cNvCxnSpPr/>
      </xdr:nvCxnSpPr>
      <xdr:spPr>
        <a:xfrm>
          <a:off x="13004800" y="298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50800</xdr:rowOff>
    </xdr:from>
    <xdr:to>
      <xdr:col>69</xdr:col>
      <xdr:colOff>142875</xdr:colOff>
      <xdr:row>16</xdr:row>
      <xdr:rowOff>152400</xdr:rowOff>
    </xdr:to>
    <xdr:sp macro="" textlink="">
      <xdr:nvSpPr>
        <xdr:cNvPr id="139" name="フローチャート: 判断 138"/>
        <xdr:cNvSpPr/>
      </xdr:nvSpPr>
      <xdr:spPr>
        <a:xfrm>
          <a:off x="13843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162577</xdr:rowOff>
    </xdr:from>
    <xdr:ext cx="762000" cy="259045"/>
    <xdr:sp macro="" textlink="">
      <xdr:nvSpPr>
        <xdr:cNvPr id="140" name="テキスト ボックス 139"/>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41" name="フローチャート: 判断 140"/>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2" name="テキスト ボックス 141"/>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139700</xdr:rowOff>
    </xdr:from>
    <xdr:to>
      <xdr:col>82</xdr:col>
      <xdr:colOff>158750</xdr:colOff>
      <xdr:row>15</xdr:row>
      <xdr:rowOff>69850</xdr:rowOff>
    </xdr:to>
    <xdr:sp macro="" textlink="">
      <xdr:nvSpPr>
        <xdr:cNvPr id="148" name="楕円 147"/>
        <xdr:cNvSpPr/>
      </xdr:nvSpPr>
      <xdr:spPr>
        <a:xfrm>
          <a:off x="164592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156227</xdr:rowOff>
    </xdr:from>
    <xdr:ext cx="762000" cy="259045"/>
    <xdr:sp macro="" textlink="">
      <xdr:nvSpPr>
        <xdr:cNvPr id="149" name="物件費該当値テキスト"/>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2" name="楕円 151"/>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53" name="テキスト ボックス 15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82550</xdr:rowOff>
    </xdr:from>
    <xdr:to>
      <xdr:col>69</xdr:col>
      <xdr:colOff>142875</xdr:colOff>
      <xdr:row>18</xdr:row>
      <xdr:rowOff>12700</xdr:rowOff>
    </xdr:to>
    <xdr:sp macro="" textlink="">
      <xdr:nvSpPr>
        <xdr:cNvPr id="154" name="楕円 153"/>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168927</xdr:rowOff>
    </xdr:from>
    <xdr:ext cx="762000" cy="259045"/>
    <xdr:sp macro="" textlink="">
      <xdr:nvSpPr>
        <xdr:cNvPr id="155" name="テキスト ボックス 154"/>
        <xdr:cNvSpPr txBox="1"/>
      </xdr:nvSpPr>
      <xdr:spPr>
        <a:xfrm>
          <a:off x="13512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7" name="テキスト ボックス 15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全国平均を上回る高齢化率（令和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月末</a:t>
          </a:r>
          <a:r>
            <a:rPr kumimoji="1" lang="en-US" altLang="ja-JP" sz="1100">
              <a:latin typeface="ＭＳ Ｐゴシック" panose="020B0600070205080204" pitchFamily="50" charset="-128"/>
              <a:ea typeface="ＭＳ Ｐゴシック" panose="020B0600070205080204" pitchFamily="50" charset="-128"/>
            </a:rPr>
            <a:t>35.0</a:t>
          </a:r>
          <a:r>
            <a:rPr kumimoji="1" lang="ja-JP" altLang="en-US" sz="1100">
              <a:latin typeface="ＭＳ Ｐゴシック" panose="020B0600070205080204" pitchFamily="50" charset="-128"/>
              <a:ea typeface="ＭＳ Ｐゴシック" panose="020B0600070205080204" pitchFamily="50" charset="-128"/>
            </a:rPr>
            <a:t>％）をはじめ、独自に行う子ども医療費助成制度、増加傾向にある自立支援給付事業に係る経費等により、類似団体平均を上回る水準で推移している。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からは、独自に行う子ども医療費助成制度の対象年齢を引き上げることとしており、子育て支援や地域福祉の推進と併せ、資格審査等の適正化や自立促進、自立支援等にも取り組むことで、比率の上昇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60</xdr:row>
      <xdr:rowOff>61685</xdr:rowOff>
    </xdr:to>
    <xdr:cxnSp macro="">
      <xdr:nvCxnSpPr>
        <xdr:cNvPr id="187" name="直線コネクタ 186"/>
        <xdr:cNvCxnSpPr/>
      </xdr:nvCxnSpPr>
      <xdr:spPr>
        <a:xfrm flipV="1">
          <a:off x="4826000" y="9238343"/>
          <a:ext cx="0" cy="1110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33762</xdr:rowOff>
    </xdr:from>
    <xdr:ext cx="762000" cy="259045"/>
    <xdr:sp macro="" textlink="">
      <xdr:nvSpPr>
        <xdr:cNvPr id="188" name="扶助費最小値テキスト"/>
        <xdr:cNvSpPr txBox="1"/>
      </xdr:nvSpPr>
      <xdr:spPr>
        <a:xfrm>
          <a:off x="4914900" y="10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61685</xdr:rowOff>
    </xdr:from>
    <xdr:to>
      <xdr:col>24</xdr:col>
      <xdr:colOff>114300</xdr:colOff>
      <xdr:row>60</xdr:row>
      <xdr:rowOff>61685</xdr:rowOff>
    </xdr:to>
    <xdr:cxnSp macro="">
      <xdr:nvCxnSpPr>
        <xdr:cNvPr id="189" name="直線コネクタ 188"/>
        <xdr:cNvCxnSpPr/>
      </xdr:nvCxnSpPr>
      <xdr:spPr>
        <a:xfrm>
          <a:off x="4737100" y="10348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0"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1" name="直線コネクタ 190"/>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167822</xdr:rowOff>
    </xdr:from>
    <xdr:to>
      <xdr:col>24</xdr:col>
      <xdr:colOff>25400</xdr:colOff>
      <xdr:row>60</xdr:row>
      <xdr:rowOff>45357</xdr:rowOff>
    </xdr:to>
    <xdr:cxnSp macro="">
      <xdr:nvCxnSpPr>
        <xdr:cNvPr id="192" name="直線コネクタ 191"/>
        <xdr:cNvCxnSpPr/>
      </xdr:nvCxnSpPr>
      <xdr:spPr>
        <a:xfrm>
          <a:off x="3987800" y="102833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3"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167822</xdr:rowOff>
    </xdr:from>
    <xdr:to>
      <xdr:col>19</xdr:col>
      <xdr:colOff>187325</xdr:colOff>
      <xdr:row>60</xdr:row>
      <xdr:rowOff>143328</xdr:rowOff>
    </xdr:to>
    <xdr:cxnSp macro="">
      <xdr:nvCxnSpPr>
        <xdr:cNvPr id="195" name="直線コネクタ 194"/>
        <xdr:cNvCxnSpPr/>
      </xdr:nvCxnSpPr>
      <xdr:spPr>
        <a:xfrm flipV="1">
          <a:off x="3098800" y="102833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143328</xdr:rowOff>
    </xdr:from>
    <xdr:to>
      <xdr:col>15</xdr:col>
      <xdr:colOff>98425</xdr:colOff>
      <xdr:row>61</xdr:row>
      <xdr:rowOff>86178</xdr:rowOff>
    </xdr:to>
    <xdr:cxnSp macro="">
      <xdr:nvCxnSpPr>
        <xdr:cNvPr id="198" name="直線コネクタ 197"/>
        <xdr:cNvCxnSpPr/>
      </xdr:nvCxnSpPr>
      <xdr:spPr>
        <a:xfrm flipV="1">
          <a:off x="2209800" y="104303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9" name="フローチャート: 判断 198"/>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200" name="テキスト ボックス 199"/>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61</xdr:row>
      <xdr:rowOff>86178</xdr:rowOff>
    </xdr:to>
    <xdr:cxnSp macro="">
      <xdr:nvCxnSpPr>
        <xdr:cNvPr id="201" name="直線コネクタ 200"/>
        <xdr:cNvCxnSpPr/>
      </xdr:nvCxnSpPr>
      <xdr:spPr>
        <a:xfrm>
          <a:off x="1320800" y="104140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100693</xdr:rowOff>
    </xdr:from>
    <xdr:to>
      <xdr:col>11</xdr:col>
      <xdr:colOff>60325</xdr:colOff>
      <xdr:row>58</xdr:row>
      <xdr:rowOff>30843</xdr:rowOff>
    </xdr:to>
    <xdr:sp macro="" textlink="">
      <xdr:nvSpPr>
        <xdr:cNvPr id="202" name="フローチャート: 判断 201"/>
        <xdr:cNvSpPr/>
      </xdr:nvSpPr>
      <xdr:spPr>
        <a:xfrm>
          <a:off x="2159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41020</xdr:rowOff>
    </xdr:from>
    <xdr:ext cx="762000" cy="259045"/>
    <xdr:sp macro="" textlink="">
      <xdr:nvSpPr>
        <xdr:cNvPr id="203" name="テキスト ボックス 202"/>
        <xdr:cNvSpPr txBox="1"/>
      </xdr:nvSpPr>
      <xdr:spPr>
        <a:xfrm>
          <a:off x="1828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35378</xdr:rowOff>
    </xdr:from>
    <xdr:to>
      <xdr:col>6</xdr:col>
      <xdr:colOff>171450</xdr:colOff>
      <xdr:row>57</xdr:row>
      <xdr:rowOff>136978</xdr:rowOff>
    </xdr:to>
    <xdr:sp macro="" textlink="">
      <xdr:nvSpPr>
        <xdr:cNvPr id="204" name="フローチャート: 判断 203"/>
        <xdr:cNvSpPr/>
      </xdr:nvSpPr>
      <xdr:spPr>
        <a:xfrm>
          <a:off x="1270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147155</xdr:rowOff>
    </xdr:from>
    <xdr:ext cx="762000" cy="259045"/>
    <xdr:sp macro="" textlink="">
      <xdr:nvSpPr>
        <xdr:cNvPr id="205" name="テキスト ボックス 204"/>
        <xdr:cNvSpPr txBox="1"/>
      </xdr:nvSpPr>
      <xdr:spPr>
        <a:xfrm>
          <a:off x="939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166007</xdr:rowOff>
    </xdr:from>
    <xdr:to>
      <xdr:col>24</xdr:col>
      <xdr:colOff>76200</xdr:colOff>
      <xdr:row>60</xdr:row>
      <xdr:rowOff>96157</xdr:rowOff>
    </xdr:to>
    <xdr:sp macro="" textlink="">
      <xdr:nvSpPr>
        <xdr:cNvPr id="211" name="楕円 210"/>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74584</xdr:rowOff>
    </xdr:from>
    <xdr:ext cx="762000" cy="259045"/>
    <xdr:sp macro="" textlink="">
      <xdr:nvSpPr>
        <xdr:cNvPr id="212" name="扶助費該当値テキスト"/>
        <xdr:cNvSpPr txBox="1"/>
      </xdr:nvSpPr>
      <xdr:spPr>
        <a:xfrm>
          <a:off x="49149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117022</xdr:rowOff>
    </xdr:from>
    <xdr:to>
      <xdr:col>20</xdr:col>
      <xdr:colOff>38100</xdr:colOff>
      <xdr:row>60</xdr:row>
      <xdr:rowOff>47172</xdr:rowOff>
    </xdr:to>
    <xdr:sp macro="" textlink="">
      <xdr:nvSpPr>
        <xdr:cNvPr id="213" name="楕円 212"/>
        <xdr:cNvSpPr/>
      </xdr:nvSpPr>
      <xdr:spPr>
        <a:xfrm>
          <a:off x="3937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31949</xdr:rowOff>
    </xdr:from>
    <xdr:ext cx="736600" cy="259045"/>
    <xdr:sp macro="" textlink="">
      <xdr:nvSpPr>
        <xdr:cNvPr id="214" name="テキスト ボックス 213"/>
        <xdr:cNvSpPr txBox="1"/>
      </xdr:nvSpPr>
      <xdr:spPr>
        <a:xfrm>
          <a:off x="3606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15" name="楕円 214"/>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16" name="テキスト ボックス 215"/>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35378</xdr:rowOff>
    </xdr:from>
    <xdr:to>
      <xdr:col>11</xdr:col>
      <xdr:colOff>60325</xdr:colOff>
      <xdr:row>61</xdr:row>
      <xdr:rowOff>136978</xdr:rowOff>
    </xdr:to>
    <xdr:sp macro="" textlink="">
      <xdr:nvSpPr>
        <xdr:cNvPr id="217" name="楕円 216"/>
        <xdr:cNvSpPr/>
      </xdr:nvSpPr>
      <xdr:spPr>
        <a:xfrm>
          <a:off x="2159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121755</xdr:rowOff>
    </xdr:from>
    <xdr:ext cx="762000" cy="259045"/>
    <xdr:sp macro="" textlink="">
      <xdr:nvSpPr>
        <xdr:cNvPr id="218" name="テキスト ボックス 217"/>
        <xdr:cNvSpPr txBox="1"/>
      </xdr:nvSpPr>
      <xdr:spPr>
        <a:xfrm>
          <a:off x="1828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9" name="楕円 218"/>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20" name="テキスト ボックス 219"/>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類似団体平均を下回る水準で推移しており、前年度から</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ポイント上昇している。　　　</a:t>
          </a:r>
        </a:p>
        <a:p>
          <a:r>
            <a:rPr kumimoji="1" lang="ja-JP" altLang="en-US" sz="1100">
              <a:latin typeface="ＭＳ Ｐゴシック" panose="020B0600070205080204" pitchFamily="50" charset="-128"/>
              <a:ea typeface="ＭＳ Ｐゴシック" panose="020B0600070205080204" pitchFamily="50" charset="-128"/>
            </a:rPr>
            <a:t>　高齢化率の上昇により、今後も介護保険事業特別会計や後期高齢者医療特別会計への繰出金は増加が見込まれているため、医療費の適正化や予防事業等に取り組み、繰出金の抑制を図っていく。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91622</xdr:rowOff>
    </xdr:to>
    <xdr:cxnSp macro="">
      <xdr:nvCxnSpPr>
        <xdr:cNvPr id="250" name="直線コネクタ 249"/>
        <xdr:cNvCxnSpPr/>
      </xdr:nvCxnSpPr>
      <xdr:spPr>
        <a:xfrm flipV="1">
          <a:off x="16510000" y="9124043"/>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63699</xdr:rowOff>
    </xdr:from>
    <xdr:ext cx="762000" cy="259045"/>
    <xdr:sp macro="" textlink="">
      <xdr:nvSpPr>
        <xdr:cNvPr id="251" name="その他最小値テキスト"/>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91622</xdr:rowOff>
    </xdr:from>
    <xdr:to>
      <xdr:col>82</xdr:col>
      <xdr:colOff>196850</xdr:colOff>
      <xdr:row>61</xdr:row>
      <xdr:rowOff>91622</xdr:rowOff>
    </xdr:to>
    <xdr:cxnSp macro="">
      <xdr:nvCxnSpPr>
        <xdr:cNvPr id="252" name="直線コネクタ 251"/>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3"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4" name="直線コネクタ 253"/>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9978</xdr:rowOff>
    </xdr:from>
    <xdr:to>
      <xdr:col>82</xdr:col>
      <xdr:colOff>107950</xdr:colOff>
      <xdr:row>55</xdr:row>
      <xdr:rowOff>64407</xdr:rowOff>
    </xdr:to>
    <xdr:cxnSp macro="">
      <xdr:nvCxnSpPr>
        <xdr:cNvPr id="255" name="直線コネクタ 254"/>
        <xdr:cNvCxnSpPr/>
      </xdr:nvCxnSpPr>
      <xdr:spPr>
        <a:xfrm>
          <a:off x="15671800" y="94397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6"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7" name="フローチャート: 判断 256"/>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9978</xdr:rowOff>
    </xdr:from>
    <xdr:to>
      <xdr:col>78</xdr:col>
      <xdr:colOff>69850</xdr:colOff>
      <xdr:row>55</xdr:row>
      <xdr:rowOff>97065</xdr:rowOff>
    </xdr:to>
    <xdr:cxnSp macro="">
      <xdr:nvCxnSpPr>
        <xdr:cNvPr id="258" name="直線コネクタ 257"/>
        <xdr:cNvCxnSpPr/>
      </xdr:nvCxnSpPr>
      <xdr:spPr>
        <a:xfrm flipV="1">
          <a:off x="14782800" y="94397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97065</xdr:rowOff>
    </xdr:from>
    <xdr:to>
      <xdr:col>73</xdr:col>
      <xdr:colOff>180975</xdr:colOff>
      <xdr:row>57</xdr:row>
      <xdr:rowOff>69850</xdr:rowOff>
    </xdr:to>
    <xdr:cxnSp macro="">
      <xdr:nvCxnSpPr>
        <xdr:cNvPr id="261" name="直線コネクタ 260"/>
        <xdr:cNvCxnSpPr/>
      </xdr:nvCxnSpPr>
      <xdr:spPr>
        <a:xfrm flipV="1">
          <a:off x="13893800" y="9526815"/>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62" name="フローチャート: 判断 261"/>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63" name="テキスト ボックス 262"/>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4535</xdr:rowOff>
    </xdr:from>
    <xdr:to>
      <xdr:col>69</xdr:col>
      <xdr:colOff>92075</xdr:colOff>
      <xdr:row>57</xdr:row>
      <xdr:rowOff>69850</xdr:rowOff>
    </xdr:to>
    <xdr:cxnSp macro="">
      <xdr:nvCxnSpPr>
        <xdr:cNvPr id="264" name="直線コネクタ 263"/>
        <xdr:cNvCxnSpPr/>
      </xdr:nvCxnSpPr>
      <xdr:spPr>
        <a:xfrm>
          <a:off x="13004800" y="9777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0</xdr:rowOff>
    </xdr:from>
    <xdr:to>
      <xdr:col>69</xdr:col>
      <xdr:colOff>142875</xdr:colOff>
      <xdr:row>58</xdr:row>
      <xdr:rowOff>101600</xdr:rowOff>
    </xdr:to>
    <xdr:sp macro="" textlink="">
      <xdr:nvSpPr>
        <xdr:cNvPr id="265" name="フローチャート: 判断 264"/>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66" name="テキスト ボックス 265"/>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67" name="フローチャート: 判断 266"/>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68" name="テキスト ボックス 267"/>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13607</xdr:rowOff>
    </xdr:from>
    <xdr:to>
      <xdr:col>82</xdr:col>
      <xdr:colOff>158750</xdr:colOff>
      <xdr:row>55</xdr:row>
      <xdr:rowOff>115207</xdr:rowOff>
    </xdr:to>
    <xdr:sp macro="" textlink="">
      <xdr:nvSpPr>
        <xdr:cNvPr id="274" name="楕円 273"/>
        <xdr:cNvSpPr/>
      </xdr:nvSpPr>
      <xdr:spPr>
        <a:xfrm>
          <a:off x="16459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30134</xdr:rowOff>
    </xdr:from>
    <xdr:ext cx="762000" cy="259045"/>
    <xdr:sp macro="" textlink="">
      <xdr:nvSpPr>
        <xdr:cNvPr id="275" name="その他該当値テキスト"/>
        <xdr:cNvSpPr txBox="1"/>
      </xdr:nvSpPr>
      <xdr:spPr>
        <a:xfrm>
          <a:off x="16598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130628</xdr:rowOff>
    </xdr:from>
    <xdr:to>
      <xdr:col>78</xdr:col>
      <xdr:colOff>120650</xdr:colOff>
      <xdr:row>55</xdr:row>
      <xdr:rowOff>60778</xdr:rowOff>
    </xdr:to>
    <xdr:sp macro="" textlink="">
      <xdr:nvSpPr>
        <xdr:cNvPr id="276" name="楕円 275"/>
        <xdr:cNvSpPr/>
      </xdr:nvSpPr>
      <xdr:spPr>
        <a:xfrm>
          <a:off x="15621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70955</xdr:rowOff>
    </xdr:from>
    <xdr:ext cx="736600" cy="259045"/>
    <xdr:sp macro="" textlink="">
      <xdr:nvSpPr>
        <xdr:cNvPr id="277" name="テキスト ボックス 276"/>
        <xdr:cNvSpPr txBox="1"/>
      </xdr:nvSpPr>
      <xdr:spPr>
        <a:xfrm>
          <a:off x="15290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46265</xdr:rowOff>
    </xdr:from>
    <xdr:to>
      <xdr:col>74</xdr:col>
      <xdr:colOff>31750</xdr:colOff>
      <xdr:row>55</xdr:row>
      <xdr:rowOff>147865</xdr:rowOff>
    </xdr:to>
    <xdr:sp macro="" textlink="">
      <xdr:nvSpPr>
        <xdr:cNvPr id="278" name="楕円 277"/>
        <xdr:cNvSpPr/>
      </xdr:nvSpPr>
      <xdr:spPr>
        <a:xfrm>
          <a:off x="14732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158042</xdr:rowOff>
    </xdr:from>
    <xdr:ext cx="762000" cy="259045"/>
    <xdr:sp macro="" textlink="">
      <xdr:nvSpPr>
        <xdr:cNvPr id="279" name="テキスト ボックス 278"/>
        <xdr:cNvSpPr txBox="1"/>
      </xdr:nvSpPr>
      <xdr:spPr>
        <a:xfrm>
          <a:off x="14401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80" name="楕円 279"/>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81" name="テキスト ボックス 280"/>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82" name="楕円 281"/>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83" name="テキスト ボックス 282"/>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前年度と比較すると</a:t>
          </a:r>
          <a:r>
            <a:rPr kumimoji="1" lang="en-US" altLang="ja-JP" sz="1100">
              <a:solidFill>
                <a:schemeClr val="tx1"/>
              </a:solidFill>
              <a:latin typeface="ＭＳ Ｐゴシック" panose="020B0600070205080204" pitchFamily="50" charset="-128"/>
              <a:ea typeface="ＭＳ Ｐゴシック" panose="020B0600070205080204" pitchFamily="50" charset="-128"/>
            </a:rPr>
            <a:t>0.1</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ポイント低下し、類似団体とほぼ同じ水準で推移している。　　</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常備消防に係る負担金が減となっている一方、交通コミュニティ対策事業に係る経費は増となっている。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引き続き行財政改革により整理合理化を図るとともに、補助金については、必要性や効果の検証を行い、廃止や縮減も含めた見直しを行う。</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54610</xdr:rowOff>
    </xdr:from>
    <xdr:to>
      <xdr:col>82</xdr:col>
      <xdr:colOff>107950</xdr:colOff>
      <xdr:row>40</xdr:row>
      <xdr:rowOff>104140</xdr:rowOff>
    </xdr:to>
    <xdr:cxnSp macro="">
      <xdr:nvCxnSpPr>
        <xdr:cNvPr id="311" name="直線コネクタ 310"/>
        <xdr:cNvCxnSpPr/>
      </xdr:nvCxnSpPr>
      <xdr:spPr>
        <a:xfrm flipV="1">
          <a:off x="16510000" y="57124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2"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3" name="直線コネクタ 312"/>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140987</xdr:rowOff>
    </xdr:from>
    <xdr:ext cx="762000" cy="259045"/>
    <xdr:sp macro="" textlink="">
      <xdr:nvSpPr>
        <xdr:cNvPr id="314" name="補助費等最大値テキスト"/>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54610</xdr:rowOff>
    </xdr:from>
    <xdr:to>
      <xdr:col>82</xdr:col>
      <xdr:colOff>196850</xdr:colOff>
      <xdr:row>33</xdr:row>
      <xdr:rowOff>54610</xdr:rowOff>
    </xdr:to>
    <xdr:cxnSp macro="">
      <xdr:nvCxnSpPr>
        <xdr:cNvPr id="315" name="直線コネクタ 314"/>
        <xdr:cNvCxnSpPr/>
      </xdr:nvCxnSpPr>
      <xdr:spPr>
        <a:xfrm>
          <a:off x="16421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20320</xdr:rowOff>
    </xdr:to>
    <xdr:cxnSp macro="">
      <xdr:nvCxnSpPr>
        <xdr:cNvPr id="316" name="直線コネクタ 315"/>
        <xdr:cNvCxnSpPr/>
      </xdr:nvCxnSpPr>
      <xdr:spPr>
        <a:xfrm flipV="1">
          <a:off x="15671800" y="6184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78757</xdr:rowOff>
    </xdr:from>
    <xdr:ext cx="762000" cy="259045"/>
    <xdr:sp macro="" textlink="">
      <xdr:nvSpPr>
        <xdr:cNvPr id="317"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8" name="フローチャート: 判断 317"/>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20320</xdr:rowOff>
    </xdr:to>
    <xdr:cxnSp macro="">
      <xdr:nvCxnSpPr>
        <xdr:cNvPr id="319" name="直線コネクタ 318"/>
        <xdr:cNvCxnSpPr/>
      </xdr:nvCxnSpPr>
      <xdr:spPr>
        <a:xfrm>
          <a:off x="14782800" y="618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20" name="フローチャート: 判断 319"/>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21" name="テキスト ボックス 320"/>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24130</xdr:rowOff>
    </xdr:from>
    <xdr:to>
      <xdr:col>73</xdr:col>
      <xdr:colOff>180975</xdr:colOff>
      <xdr:row>36</xdr:row>
      <xdr:rowOff>12700</xdr:rowOff>
    </xdr:to>
    <xdr:cxnSp macro="">
      <xdr:nvCxnSpPr>
        <xdr:cNvPr id="322" name="直線コネクタ 321"/>
        <xdr:cNvCxnSpPr/>
      </xdr:nvCxnSpPr>
      <xdr:spPr>
        <a:xfrm>
          <a:off x="13893800" y="60248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60960</xdr:rowOff>
    </xdr:from>
    <xdr:to>
      <xdr:col>74</xdr:col>
      <xdr:colOff>31750</xdr:colOff>
      <xdr:row>36</xdr:row>
      <xdr:rowOff>162560</xdr:rowOff>
    </xdr:to>
    <xdr:sp macro="" textlink="">
      <xdr:nvSpPr>
        <xdr:cNvPr id="323" name="フローチャート: 判断 322"/>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147337</xdr:rowOff>
    </xdr:from>
    <xdr:ext cx="762000" cy="259045"/>
    <xdr:sp macro="" textlink="">
      <xdr:nvSpPr>
        <xdr:cNvPr id="324" name="テキスト ボックス 323"/>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85090</xdr:rowOff>
    </xdr:to>
    <xdr:cxnSp macro="">
      <xdr:nvCxnSpPr>
        <xdr:cNvPr id="325" name="直線コネクタ 324"/>
        <xdr:cNvCxnSpPr/>
      </xdr:nvCxnSpPr>
      <xdr:spPr>
        <a:xfrm flipV="1">
          <a:off x="13004800" y="602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6" name="フローチャート: 判断 325"/>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40657</xdr:rowOff>
    </xdr:from>
    <xdr:ext cx="762000" cy="259045"/>
    <xdr:sp macro="" textlink="">
      <xdr:nvSpPr>
        <xdr:cNvPr id="327" name="テキスト ボックス 326"/>
        <xdr:cNvSpPr txBox="1"/>
      </xdr:nvSpPr>
      <xdr:spPr>
        <a:xfrm>
          <a:off x="13512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80010</xdr:rowOff>
    </xdr:from>
    <xdr:to>
      <xdr:col>65</xdr:col>
      <xdr:colOff>53975</xdr:colOff>
      <xdr:row>36</xdr:row>
      <xdr:rowOff>10160</xdr:rowOff>
    </xdr:to>
    <xdr:sp macro="" textlink="">
      <xdr:nvSpPr>
        <xdr:cNvPr id="328" name="フローチャート: 判断 327"/>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166387</xdr:rowOff>
    </xdr:from>
    <xdr:ext cx="762000" cy="259045"/>
    <xdr:sp macro="" textlink="">
      <xdr:nvSpPr>
        <xdr:cNvPr id="329" name="テキスト ボックス 328"/>
        <xdr:cNvSpPr txBox="1"/>
      </xdr:nvSpPr>
      <xdr:spPr>
        <a:xfrm>
          <a:off x="12623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5" name="楕円 334"/>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6"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140970</xdr:rowOff>
    </xdr:from>
    <xdr:to>
      <xdr:col>78</xdr:col>
      <xdr:colOff>120650</xdr:colOff>
      <xdr:row>36</xdr:row>
      <xdr:rowOff>71120</xdr:rowOff>
    </xdr:to>
    <xdr:sp macro="" textlink="">
      <xdr:nvSpPr>
        <xdr:cNvPr id="337" name="楕円 336"/>
        <xdr:cNvSpPr/>
      </xdr:nvSpPr>
      <xdr:spPr>
        <a:xfrm>
          <a:off x="15621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81297</xdr:rowOff>
    </xdr:from>
    <xdr:ext cx="736600" cy="259045"/>
    <xdr:sp macro="" textlink="">
      <xdr:nvSpPr>
        <xdr:cNvPr id="338" name="テキスト ボックス 337"/>
        <xdr:cNvSpPr txBox="1"/>
      </xdr:nvSpPr>
      <xdr:spPr>
        <a:xfrm>
          <a:off x="15290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9" name="楕円 338"/>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40" name="テキスト ボックス 339"/>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41" name="楕円 340"/>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42" name="テキスト ボックス 341"/>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34290</xdr:rowOff>
    </xdr:from>
    <xdr:to>
      <xdr:col>65</xdr:col>
      <xdr:colOff>53975</xdr:colOff>
      <xdr:row>35</xdr:row>
      <xdr:rowOff>135890</xdr:rowOff>
    </xdr:to>
    <xdr:sp macro="" textlink="">
      <xdr:nvSpPr>
        <xdr:cNvPr id="343" name="楕円 342"/>
        <xdr:cNvSpPr/>
      </xdr:nvSpPr>
      <xdr:spPr>
        <a:xfrm>
          <a:off x="12954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146067</xdr:rowOff>
    </xdr:from>
    <xdr:ext cx="762000" cy="259045"/>
    <xdr:sp macro="" textlink="">
      <xdr:nvSpPr>
        <xdr:cNvPr id="344" name="テキスト ボックス 343"/>
        <xdr:cNvSpPr txBox="1"/>
      </xdr:nvSpPr>
      <xdr:spPr>
        <a:xfrm>
          <a:off x="12623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類似団体を上回る水準で推移しているものの、前年度と比較して</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ポイント上昇している。</a:t>
          </a:r>
        </a:p>
        <a:p>
          <a:r>
            <a:rPr kumimoji="1" lang="ja-JP" altLang="en-US" sz="1100">
              <a:latin typeface="ＭＳ Ｐゴシック" panose="020B0600070205080204" pitchFamily="50" charset="-128"/>
              <a:ea typeface="ＭＳ Ｐゴシック" panose="020B0600070205080204" pitchFamily="50" charset="-128"/>
            </a:rPr>
            <a:t>　庁舎関連の大規模事業及び熊本地震関連の災害復旧事業に係る地方債を発行してきたことに加え、学校施設の長寿命化事業等を予定しており、今後も実質公債費比率は高止まりで推移する見込みである。</a:t>
          </a:r>
        </a:p>
        <a:p>
          <a:r>
            <a:rPr kumimoji="1" lang="ja-JP" altLang="en-US" sz="1100">
              <a:latin typeface="ＭＳ Ｐゴシック" panose="020B0600070205080204" pitchFamily="50" charset="-128"/>
              <a:ea typeface="ＭＳ Ｐゴシック" panose="020B0600070205080204" pitchFamily="50" charset="-128"/>
            </a:rPr>
            <a:t>　緊急性や効果等を検証した上で事業の選定を行い、地方債の新規発行と償還を適正なバランスに調整すること等により、公債費の抑制と平準化に努める。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70" name="直線コネクタ 369"/>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71" name="公債費最小値テキスト"/>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72" name="直線コネクタ 371"/>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73" name="公債費最大値テキスト"/>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4" name="直線コネクタ 373"/>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138430</xdr:rowOff>
    </xdr:from>
    <xdr:to>
      <xdr:col>24</xdr:col>
      <xdr:colOff>25400</xdr:colOff>
      <xdr:row>79</xdr:row>
      <xdr:rowOff>165863</xdr:rowOff>
    </xdr:to>
    <xdr:cxnSp macro="">
      <xdr:nvCxnSpPr>
        <xdr:cNvPr id="375" name="直線コネクタ 374"/>
        <xdr:cNvCxnSpPr/>
      </xdr:nvCxnSpPr>
      <xdr:spPr>
        <a:xfrm>
          <a:off x="3987800" y="136829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145305</xdr:rowOff>
    </xdr:from>
    <xdr:ext cx="762000" cy="259045"/>
    <xdr:sp macro="" textlink="">
      <xdr:nvSpPr>
        <xdr:cNvPr id="376" name="公債費平均値テキスト"/>
        <xdr:cNvSpPr txBox="1"/>
      </xdr:nvSpPr>
      <xdr:spPr>
        <a:xfrm>
          <a:off x="4914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7" name="フローチャート: 判断 376"/>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80</xdr:row>
      <xdr:rowOff>49276</xdr:rowOff>
    </xdr:to>
    <xdr:cxnSp macro="">
      <xdr:nvCxnSpPr>
        <xdr:cNvPr id="378" name="直線コネクタ 377"/>
        <xdr:cNvCxnSpPr/>
      </xdr:nvCxnSpPr>
      <xdr:spPr>
        <a:xfrm flipV="1">
          <a:off x="3098800" y="136829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9" name="フローチャート: 判断 37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0" name="テキスト ボックス 37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49276</xdr:rowOff>
    </xdr:from>
    <xdr:to>
      <xdr:col>15</xdr:col>
      <xdr:colOff>98425</xdr:colOff>
      <xdr:row>80</xdr:row>
      <xdr:rowOff>113285</xdr:rowOff>
    </xdr:to>
    <xdr:cxnSp macro="">
      <xdr:nvCxnSpPr>
        <xdr:cNvPr id="381" name="直線コネクタ 380"/>
        <xdr:cNvCxnSpPr/>
      </xdr:nvCxnSpPr>
      <xdr:spPr>
        <a:xfrm flipV="1">
          <a:off x="2209800" y="137652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82" name="フローチャート: 判断 381"/>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105681</xdr:rowOff>
    </xdr:from>
    <xdr:ext cx="762000" cy="259045"/>
    <xdr:sp macro="" textlink="">
      <xdr:nvSpPr>
        <xdr:cNvPr id="383" name="テキスト ボックス 382"/>
        <xdr:cNvSpPr txBox="1"/>
      </xdr:nvSpPr>
      <xdr:spPr>
        <a:xfrm>
          <a:off x="2717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56135</xdr:rowOff>
    </xdr:from>
    <xdr:to>
      <xdr:col>11</xdr:col>
      <xdr:colOff>9525</xdr:colOff>
      <xdr:row>80</xdr:row>
      <xdr:rowOff>113285</xdr:rowOff>
    </xdr:to>
    <xdr:cxnSp macro="">
      <xdr:nvCxnSpPr>
        <xdr:cNvPr id="384" name="直線コネクタ 383"/>
        <xdr:cNvCxnSpPr/>
      </xdr:nvCxnSpPr>
      <xdr:spPr>
        <a:xfrm>
          <a:off x="1320800" y="136006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xdr:rowOff>
    </xdr:from>
    <xdr:to>
      <xdr:col>11</xdr:col>
      <xdr:colOff>60325</xdr:colOff>
      <xdr:row>78</xdr:row>
      <xdr:rowOff>104648</xdr:rowOff>
    </xdr:to>
    <xdr:sp macro="" textlink="">
      <xdr:nvSpPr>
        <xdr:cNvPr id="385" name="フローチャート: 判断 384"/>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114825</xdr:rowOff>
    </xdr:from>
    <xdr:ext cx="762000" cy="259045"/>
    <xdr:sp macro="" textlink="">
      <xdr:nvSpPr>
        <xdr:cNvPr id="386" name="テキスト ボックス 385"/>
        <xdr:cNvSpPr txBox="1"/>
      </xdr:nvSpPr>
      <xdr:spPr>
        <a:xfrm>
          <a:off x="1828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87" name="フローチャート: 判断 386"/>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114825</xdr:rowOff>
    </xdr:from>
    <xdr:ext cx="762000" cy="259045"/>
    <xdr:sp macro="" textlink="">
      <xdr:nvSpPr>
        <xdr:cNvPr id="388" name="テキスト ボックス 387"/>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115063</xdr:rowOff>
    </xdr:from>
    <xdr:to>
      <xdr:col>24</xdr:col>
      <xdr:colOff>76200</xdr:colOff>
      <xdr:row>80</xdr:row>
      <xdr:rowOff>45213</xdr:rowOff>
    </xdr:to>
    <xdr:sp macro="" textlink="">
      <xdr:nvSpPr>
        <xdr:cNvPr id="394" name="楕円 393"/>
        <xdr:cNvSpPr/>
      </xdr:nvSpPr>
      <xdr:spPr>
        <a:xfrm>
          <a:off x="4775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87140</xdr:rowOff>
    </xdr:from>
    <xdr:ext cx="762000" cy="259045"/>
    <xdr:sp macro="" textlink="">
      <xdr:nvSpPr>
        <xdr:cNvPr id="395" name="公債費該当値テキスト"/>
        <xdr:cNvSpPr txBox="1"/>
      </xdr:nvSpPr>
      <xdr:spPr>
        <a:xfrm>
          <a:off x="49149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96" name="楕円 395"/>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7" name="テキスト ボックス 396"/>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169926</xdr:rowOff>
    </xdr:from>
    <xdr:to>
      <xdr:col>15</xdr:col>
      <xdr:colOff>149225</xdr:colOff>
      <xdr:row>80</xdr:row>
      <xdr:rowOff>100076</xdr:rowOff>
    </xdr:to>
    <xdr:sp macro="" textlink="">
      <xdr:nvSpPr>
        <xdr:cNvPr id="398" name="楕円 397"/>
        <xdr:cNvSpPr/>
      </xdr:nvSpPr>
      <xdr:spPr>
        <a:xfrm>
          <a:off x="3048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84853</xdr:rowOff>
    </xdr:from>
    <xdr:ext cx="762000" cy="259045"/>
    <xdr:sp macro="" textlink="">
      <xdr:nvSpPr>
        <xdr:cNvPr id="399" name="テキスト ボックス 398"/>
        <xdr:cNvSpPr txBox="1"/>
      </xdr:nvSpPr>
      <xdr:spPr>
        <a:xfrm>
          <a:off x="2717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62485</xdr:rowOff>
    </xdr:from>
    <xdr:to>
      <xdr:col>11</xdr:col>
      <xdr:colOff>60325</xdr:colOff>
      <xdr:row>80</xdr:row>
      <xdr:rowOff>164085</xdr:rowOff>
    </xdr:to>
    <xdr:sp macro="" textlink="">
      <xdr:nvSpPr>
        <xdr:cNvPr id="400" name="楕円 399"/>
        <xdr:cNvSpPr/>
      </xdr:nvSpPr>
      <xdr:spPr>
        <a:xfrm>
          <a:off x="2159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148862</xdr:rowOff>
    </xdr:from>
    <xdr:ext cx="762000" cy="259045"/>
    <xdr:sp macro="" textlink="">
      <xdr:nvSpPr>
        <xdr:cNvPr id="401" name="テキスト ボックス 400"/>
        <xdr:cNvSpPr txBox="1"/>
      </xdr:nvSpPr>
      <xdr:spPr>
        <a:xfrm>
          <a:off x="1828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5335</xdr:rowOff>
    </xdr:from>
    <xdr:to>
      <xdr:col>6</xdr:col>
      <xdr:colOff>171450</xdr:colOff>
      <xdr:row>79</xdr:row>
      <xdr:rowOff>106935</xdr:rowOff>
    </xdr:to>
    <xdr:sp macro="" textlink="">
      <xdr:nvSpPr>
        <xdr:cNvPr id="402" name="楕円 401"/>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91712</xdr:rowOff>
    </xdr:from>
    <xdr:ext cx="762000" cy="259045"/>
    <xdr:sp macro="" textlink="">
      <xdr:nvSpPr>
        <xdr:cNvPr id="403" name="テキスト ボックス 402"/>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近年類似団体平均とほぼ同水準で推移していたが、人件費や扶助費、補助費等の比率が低下したことから、類似団体を下回る水準となった。</a:t>
          </a:r>
        </a:p>
        <a:p>
          <a:r>
            <a:rPr kumimoji="1" lang="ja-JP" altLang="en-US" sz="1100">
              <a:latin typeface="ＭＳ Ｐゴシック" panose="020B0600070205080204" pitchFamily="50" charset="-128"/>
              <a:ea typeface="ＭＳ Ｐゴシック" panose="020B0600070205080204" pitchFamily="50" charset="-128"/>
            </a:rPr>
            <a:t>　引き続き、扶助費の適正給付や公共施設等総合管理計画等に基づく公共施設の適正管理、全庁的な補助金の見直し等により、経常経費の抑制に努める。</a:t>
          </a: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81</xdr:row>
      <xdr:rowOff>16511</xdr:rowOff>
    </xdr:to>
    <xdr:cxnSp macro="">
      <xdr:nvCxnSpPr>
        <xdr:cNvPr id="431" name="直線コネクタ 430"/>
        <xdr:cNvCxnSpPr/>
      </xdr:nvCxnSpPr>
      <xdr:spPr>
        <a:xfrm flipV="1">
          <a:off x="16510000" y="126238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32" name="公債費以外最小値テキスト"/>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33" name="直線コネクタ 432"/>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4"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5" name="直線コネクタ 434"/>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46990</xdr:rowOff>
    </xdr:from>
    <xdr:to>
      <xdr:col>82</xdr:col>
      <xdr:colOff>107950</xdr:colOff>
      <xdr:row>73</xdr:row>
      <xdr:rowOff>107950</xdr:rowOff>
    </xdr:to>
    <xdr:cxnSp macro="">
      <xdr:nvCxnSpPr>
        <xdr:cNvPr id="436" name="直線コネクタ 435"/>
        <xdr:cNvCxnSpPr/>
      </xdr:nvCxnSpPr>
      <xdr:spPr>
        <a:xfrm>
          <a:off x="15671800" y="12562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120666</xdr:rowOff>
    </xdr:from>
    <xdr:ext cx="762000" cy="259045"/>
    <xdr:sp macro="" textlink="">
      <xdr:nvSpPr>
        <xdr:cNvPr id="437" name="公債費以外平均値テキスト"/>
        <xdr:cNvSpPr txBox="1"/>
      </xdr:nvSpPr>
      <xdr:spPr>
        <a:xfrm>
          <a:off x="16598900" y="12979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8" name="フローチャート: 判断 437"/>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46990</xdr:rowOff>
    </xdr:from>
    <xdr:to>
      <xdr:col>78</xdr:col>
      <xdr:colOff>69850</xdr:colOff>
      <xdr:row>76</xdr:row>
      <xdr:rowOff>88900</xdr:rowOff>
    </xdr:to>
    <xdr:cxnSp macro="">
      <xdr:nvCxnSpPr>
        <xdr:cNvPr id="439" name="直線コネクタ 438"/>
        <xdr:cNvCxnSpPr/>
      </xdr:nvCxnSpPr>
      <xdr:spPr>
        <a:xfrm flipV="1">
          <a:off x="14782800" y="12562840"/>
          <a:ext cx="889000" cy="5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40" name="フローチャート: 判断 439"/>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41" name="テキスト ボックス 440"/>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88900</xdr:rowOff>
    </xdr:from>
    <xdr:to>
      <xdr:col>73</xdr:col>
      <xdr:colOff>180975</xdr:colOff>
      <xdr:row>76</xdr:row>
      <xdr:rowOff>142239</xdr:rowOff>
    </xdr:to>
    <xdr:cxnSp macro="">
      <xdr:nvCxnSpPr>
        <xdr:cNvPr id="442" name="直線コネクタ 441"/>
        <xdr:cNvCxnSpPr/>
      </xdr:nvCxnSpPr>
      <xdr:spPr>
        <a:xfrm flipV="1">
          <a:off x="13893800" y="131191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68580</xdr:rowOff>
    </xdr:from>
    <xdr:to>
      <xdr:col>74</xdr:col>
      <xdr:colOff>31750</xdr:colOff>
      <xdr:row>76</xdr:row>
      <xdr:rowOff>170180</xdr:rowOff>
    </xdr:to>
    <xdr:sp macro="" textlink="">
      <xdr:nvSpPr>
        <xdr:cNvPr id="443" name="フローチャート: 判断 442"/>
        <xdr:cNvSpPr/>
      </xdr:nvSpPr>
      <xdr:spPr>
        <a:xfrm>
          <a:off x="14732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154957</xdr:rowOff>
    </xdr:from>
    <xdr:ext cx="762000" cy="259045"/>
    <xdr:sp macro="" textlink="">
      <xdr:nvSpPr>
        <xdr:cNvPr id="444" name="テキスト ボックス 443"/>
        <xdr:cNvSpPr txBox="1"/>
      </xdr:nvSpPr>
      <xdr:spPr>
        <a:xfrm>
          <a:off x="14401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111761</xdr:rowOff>
    </xdr:from>
    <xdr:to>
      <xdr:col>69</xdr:col>
      <xdr:colOff>92075</xdr:colOff>
      <xdr:row>76</xdr:row>
      <xdr:rowOff>142239</xdr:rowOff>
    </xdr:to>
    <xdr:cxnSp macro="">
      <xdr:nvCxnSpPr>
        <xdr:cNvPr id="445" name="直線コネクタ 444"/>
        <xdr:cNvCxnSpPr/>
      </xdr:nvCxnSpPr>
      <xdr:spPr>
        <a:xfrm>
          <a:off x="13004800" y="13141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6" name="フローチャート: 判断 445"/>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47" name="テキスト ボックス 446"/>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8" name="フローチャート: 判断 447"/>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9" name="テキスト ボックス 448"/>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57150</xdr:rowOff>
    </xdr:from>
    <xdr:to>
      <xdr:col>82</xdr:col>
      <xdr:colOff>158750</xdr:colOff>
      <xdr:row>73</xdr:row>
      <xdr:rowOff>158750</xdr:rowOff>
    </xdr:to>
    <xdr:sp macro="" textlink="">
      <xdr:nvSpPr>
        <xdr:cNvPr id="455" name="楕円 454"/>
        <xdr:cNvSpPr/>
      </xdr:nvSpPr>
      <xdr:spPr>
        <a:xfrm>
          <a:off x="164592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137177</xdr:rowOff>
    </xdr:from>
    <xdr:ext cx="762000" cy="259045"/>
    <xdr:sp macro="" textlink="">
      <xdr:nvSpPr>
        <xdr:cNvPr id="456" name="公債費以外該当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167640</xdr:rowOff>
    </xdr:from>
    <xdr:to>
      <xdr:col>78</xdr:col>
      <xdr:colOff>120650</xdr:colOff>
      <xdr:row>73</xdr:row>
      <xdr:rowOff>97790</xdr:rowOff>
    </xdr:to>
    <xdr:sp macro="" textlink="">
      <xdr:nvSpPr>
        <xdr:cNvPr id="457" name="楕円 456"/>
        <xdr:cNvSpPr/>
      </xdr:nvSpPr>
      <xdr:spPr>
        <a:xfrm>
          <a:off x="15621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107967</xdr:rowOff>
    </xdr:from>
    <xdr:ext cx="736600" cy="259045"/>
    <xdr:sp macro="" textlink="">
      <xdr:nvSpPr>
        <xdr:cNvPr id="458" name="テキスト ボックス 457"/>
        <xdr:cNvSpPr txBox="1"/>
      </xdr:nvSpPr>
      <xdr:spPr>
        <a:xfrm>
          <a:off x="15290800" y="1228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38100</xdr:rowOff>
    </xdr:from>
    <xdr:to>
      <xdr:col>74</xdr:col>
      <xdr:colOff>31750</xdr:colOff>
      <xdr:row>76</xdr:row>
      <xdr:rowOff>139700</xdr:rowOff>
    </xdr:to>
    <xdr:sp macro="" textlink="">
      <xdr:nvSpPr>
        <xdr:cNvPr id="459" name="楕円 458"/>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60" name="テキスト ボックス 459"/>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91439</xdr:rowOff>
    </xdr:from>
    <xdr:to>
      <xdr:col>69</xdr:col>
      <xdr:colOff>142875</xdr:colOff>
      <xdr:row>77</xdr:row>
      <xdr:rowOff>21589</xdr:rowOff>
    </xdr:to>
    <xdr:sp macro="" textlink="">
      <xdr:nvSpPr>
        <xdr:cNvPr id="461" name="楕円 460"/>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62" name="テキスト ボックス 461"/>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60961</xdr:rowOff>
    </xdr:from>
    <xdr:to>
      <xdr:col>65</xdr:col>
      <xdr:colOff>53975</xdr:colOff>
      <xdr:row>76</xdr:row>
      <xdr:rowOff>162561</xdr:rowOff>
    </xdr:to>
    <xdr:sp macro="" textlink="">
      <xdr:nvSpPr>
        <xdr:cNvPr id="463" name="楕円 462"/>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1287</xdr:rowOff>
    </xdr:from>
    <xdr:ext cx="762000" cy="259045"/>
    <xdr:sp macro="" textlink="">
      <xdr:nvSpPr>
        <xdr:cNvPr id="464" name="テキスト ボックス 463"/>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64341</xdr:rowOff>
    </xdr:from>
    <xdr:ext cx="762000" cy="259045"/>
    <xdr:sp macro="" textlink="">
      <xdr:nvSpPr>
        <xdr:cNvPr id="48" name="人口1人当たり決算額の推移最小値テキスト130"/>
        <xdr:cNvSpPr txBox="1"/>
      </xdr:nvSpPr>
      <xdr:spPr>
        <a:xfrm>
          <a:off x="5740400" y="336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104788</xdr:rowOff>
    </xdr:from>
    <xdr:to>
      <xdr:col>29</xdr:col>
      <xdr:colOff>127000</xdr:colOff>
      <xdr:row>17</xdr:row>
      <xdr:rowOff>115793</xdr:rowOff>
    </xdr:to>
    <xdr:cxnSp macro="">
      <xdr:nvCxnSpPr>
        <xdr:cNvPr id="52" name="直線コネクタ 51"/>
        <xdr:cNvCxnSpPr/>
      </xdr:nvCxnSpPr>
      <xdr:spPr bwMode="auto">
        <a:xfrm>
          <a:off x="5003800" y="3067063"/>
          <a:ext cx="647700" cy="11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23342</xdr:rowOff>
    </xdr:from>
    <xdr:ext cx="762000" cy="259045"/>
    <xdr:sp macro="" textlink="">
      <xdr:nvSpPr>
        <xdr:cNvPr id="53" name="人口1人当たり決算額の推移平均値テキスト130"/>
        <xdr:cNvSpPr txBox="1"/>
      </xdr:nvSpPr>
      <xdr:spPr>
        <a:xfrm>
          <a:off x="5740400" y="2642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63591</xdr:rowOff>
    </xdr:from>
    <xdr:to>
      <xdr:col>26</xdr:col>
      <xdr:colOff>50800</xdr:colOff>
      <xdr:row>17</xdr:row>
      <xdr:rowOff>104788</xdr:rowOff>
    </xdr:to>
    <xdr:cxnSp macro="">
      <xdr:nvCxnSpPr>
        <xdr:cNvPr id="55" name="直線コネクタ 54"/>
        <xdr:cNvCxnSpPr/>
      </xdr:nvCxnSpPr>
      <xdr:spPr bwMode="auto">
        <a:xfrm>
          <a:off x="4305300" y="3025866"/>
          <a:ext cx="698500" cy="41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142856</xdr:rowOff>
    </xdr:from>
    <xdr:ext cx="736600" cy="259045"/>
    <xdr:sp macro="" textlink="">
      <xdr:nvSpPr>
        <xdr:cNvPr id="57" name="テキスト ボックス 56"/>
        <xdr:cNvSpPr txBox="1"/>
      </xdr:nvSpPr>
      <xdr:spPr>
        <a:xfrm>
          <a:off x="4622800" y="259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63591</xdr:rowOff>
    </xdr:from>
    <xdr:to>
      <xdr:col>22</xdr:col>
      <xdr:colOff>114300</xdr:colOff>
      <xdr:row>17</xdr:row>
      <xdr:rowOff>157088</xdr:rowOff>
    </xdr:to>
    <xdr:cxnSp macro="">
      <xdr:nvCxnSpPr>
        <xdr:cNvPr id="58" name="直線コネクタ 57"/>
        <xdr:cNvCxnSpPr/>
      </xdr:nvCxnSpPr>
      <xdr:spPr bwMode="auto">
        <a:xfrm flipV="1">
          <a:off x="3606800" y="3025866"/>
          <a:ext cx="698500" cy="93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119122</xdr:rowOff>
    </xdr:from>
    <xdr:to>
      <xdr:col>22</xdr:col>
      <xdr:colOff>165100</xdr:colOff>
      <xdr:row>16</xdr:row>
      <xdr:rowOff>49272</xdr:rowOff>
    </xdr:to>
    <xdr:sp macro="" textlink="">
      <xdr:nvSpPr>
        <xdr:cNvPr id="59" name="フローチャート: 判断 58"/>
        <xdr:cNvSpPr/>
      </xdr:nvSpPr>
      <xdr:spPr bwMode="auto">
        <a:xfrm>
          <a:off x="4254500" y="2738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59449</xdr:rowOff>
    </xdr:from>
    <xdr:ext cx="762000" cy="259045"/>
    <xdr:sp macro="" textlink="">
      <xdr:nvSpPr>
        <xdr:cNvPr id="60" name="テキスト ボックス 59"/>
        <xdr:cNvSpPr txBox="1"/>
      </xdr:nvSpPr>
      <xdr:spPr>
        <a:xfrm>
          <a:off x="3924300" y="25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157088</xdr:rowOff>
    </xdr:from>
    <xdr:to>
      <xdr:col>18</xdr:col>
      <xdr:colOff>177800</xdr:colOff>
      <xdr:row>18</xdr:row>
      <xdr:rowOff>9527</xdr:rowOff>
    </xdr:to>
    <xdr:cxnSp macro="">
      <xdr:nvCxnSpPr>
        <xdr:cNvPr id="61" name="直線コネクタ 60"/>
        <xdr:cNvCxnSpPr/>
      </xdr:nvCxnSpPr>
      <xdr:spPr bwMode="auto">
        <a:xfrm flipV="1">
          <a:off x="2908300" y="3119363"/>
          <a:ext cx="698500" cy="23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167553</xdr:rowOff>
    </xdr:from>
    <xdr:to>
      <xdr:col>19</xdr:col>
      <xdr:colOff>38100</xdr:colOff>
      <xdr:row>16</xdr:row>
      <xdr:rowOff>97703</xdr:rowOff>
    </xdr:to>
    <xdr:sp macro="" textlink="">
      <xdr:nvSpPr>
        <xdr:cNvPr id="62" name="フローチャート: 判断 61"/>
        <xdr:cNvSpPr/>
      </xdr:nvSpPr>
      <xdr:spPr bwMode="auto">
        <a:xfrm>
          <a:off x="3556000" y="2786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107880</xdr:rowOff>
    </xdr:from>
    <xdr:ext cx="762000" cy="259045"/>
    <xdr:sp macro="" textlink="">
      <xdr:nvSpPr>
        <xdr:cNvPr id="63" name="テキスト ボックス 62"/>
        <xdr:cNvSpPr txBox="1"/>
      </xdr:nvSpPr>
      <xdr:spPr>
        <a:xfrm>
          <a:off x="3225800" y="255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22359</xdr:rowOff>
    </xdr:from>
    <xdr:to>
      <xdr:col>15</xdr:col>
      <xdr:colOff>101600</xdr:colOff>
      <xdr:row>16</xdr:row>
      <xdr:rowOff>123959</xdr:rowOff>
    </xdr:to>
    <xdr:sp macro="" textlink="">
      <xdr:nvSpPr>
        <xdr:cNvPr id="64" name="フローチャート: 判断 63"/>
        <xdr:cNvSpPr/>
      </xdr:nvSpPr>
      <xdr:spPr bwMode="auto">
        <a:xfrm>
          <a:off x="2857500" y="2813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134136</xdr:rowOff>
    </xdr:from>
    <xdr:ext cx="762000" cy="259045"/>
    <xdr:sp macro="" textlink="">
      <xdr:nvSpPr>
        <xdr:cNvPr id="65" name="テキスト ボックス 64"/>
        <xdr:cNvSpPr txBox="1"/>
      </xdr:nvSpPr>
      <xdr:spPr>
        <a:xfrm>
          <a:off x="2527300" y="258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64993</xdr:rowOff>
    </xdr:from>
    <xdr:to>
      <xdr:col>29</xdr:col>
      <xdr:colOff>177800</xdr:colOff>
      <xdr:row>17</xdr:row>
      <xdr:rowOff>166593</xdr:rowOff>
    </xdr:to>
    <xdr:sp macro="" textlink="">
      <xdr:nvSpPr>
        <xdr:cNvPr id="71" name="楕円 70"/>
        <xdr:cNvSpPr/>
      </xdr:nvSpPr>
      <xdr:spPr bwMode="auto">
        <a:xfrm>
          <a:off x="5600700" y="3027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37070</xdr:rowOff>
    </xdr:from>
    <xdr:ext cx="762000" cy="259045"/>
    <xdr:sp macro="" textlink="">
      <xdr:nvSpPr>
        <xdr:cNvPr id="72" name="人口1人当たり決算額の推移該当値テキスト130"/>
        <xdr:cNvSpPr txBox="1"/>
      </xdr:nvSpPr>
      <xdr:spPr>
        <a:xfrm>
          <a:off x="5740400" y="299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53988</xdr:rowOff>
    </xdr:from>
    <xdr:to>
      <xdr:col>26</xdr:col>
      <xdr:colOff>101600</xdr:colOff>
      <xdr:row>17</xdr:row>
      <xdr:rowOff>155588</xdr:rowOff>
    </xdr:to>
    <xdr:sp macro="" textlink="">
      <xdr:nvSpPr>
        <xdr:cNvPr id="73" name="楕円 72"/>
        <xdr:cNvSpPr/>
      </xdr:nvSpPr>
      <xdr:spPr bwMode="auto">
        <a:xfrm>
          <a:off x="4953000" y="301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140365</xdr:rowOff>
    </xdr:from>
    <xdr:ext cx="736600" cy="259045"/>
    <xdr:sp macro="" textlink="">
      <xdr:nvSpPr>
        <xdr:cNvPr id="74" name="テキスト ボックス 73"/>
        <xdr:cNvSpPr txBox="1"/>
      </xdr:nvSpPr>
      <xdr:spPr>
        <a:xfrm>
          <a:off x="4622800" y="31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12791</xdr:rowOff>
    </xdr:from>
    <xdr:to>
      <xdr:col>22</xdr:col>
      <xdr:colOff>165100</xdr:colOff>
      <xdr:row>17</xdr:row>
      <xdr:rowOff>114391</xdr:rowOff>
    </xdr:to>
    <xdr:sp macro="" textlink="">
      <xdr:nvSpPr>
        <xdr:cNvPr id="75" name="楕円 74"/>
        <xdr:cNvSpPr/>
      </xdr:nvSpPr>
      <xdr:spPr bwMode="auto">
        <a:xfrm>
          <a:off x="4254500" y="297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99168</xdr:rowOff>
    </xdr:from>
    <xdr:ext cx="762000" cy="259045"/>
    <xdr:sp macro="" textlink="">
      <xdr:nvSpPr>
        <xdr:cNvPr id="76" name="テキスト ボックス 75"/>
        <xdr:cNvSpPr txBox="1"/>
      </xdr:nvSpPr>
      <xdr:spPr>
        <a:xfrm>
          <a:off x="3924300" y="306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106288</xdr:rowOff>
    </xdr:from>
    <xdr:to>
      <xdr:col>19</xdr:col>
      <xdr:colOff>38100</xdr:colOff>
      <xdr:row>18</xdr:row>
      <xdr:rowOff>36438</xdr:rowOff>
    </xdr:to>
    <xdr:sp macro="" textlink="">
      <xdr:nvSpPr>
        <xdr:cNvPr id="77" name="楕円 76"/>
        <xdr:cNvSpPr/>
      </xdr:nvSpPr>
      <xdr:spPr bwMode="auto">
        <a:xfrm>
          <a:off x="3556000" y="3068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21215</xdr:rowOff>
    </xdr:from>
    <xdr:ext cx="762000" cy="259045"/>
    <xdr:sp macro="" textlink="">
      <xdr:nvSpPr>
        <xdr:cNvPr id="78" name="テキスト ボックス 77"/>
        <xdr:cNvSpPr txBox="1"/>
      </xdr:nvSpPr>
      <xdr:spPr>
        <a:xfrm>
          <a:off x="3225800" y="315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130177</xdr:rowOff>
    </xdr:from>
    <xdr:to>
      <xdr:col>15</xdr:col>
      <xdr:colOff>101600</xdr:colOff>
      <xdr:row>18</xdr:row>
      <xdr:rowOff>60327</xdr:rowOff>
    </xdr:to>
    <xdr:sp macro="" textlink="">
      <xdr:nvSpPr>
        <xdr:cNvPr id="79" name="楕円 78"/>
        <xdr:cNvSpPr/>
      </xdr:nvSpPr>
      <xdr:spPr bwMode="auto">
        <a:xfrm>
          <a:off x="2857500" y="3092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45104</xdr:rowOff>
    </xdr:from>
    <xdr:ext cx="762000" cy="259045"/>
    <xdr:sp macro="" textlink="">
      <xdr:nvSpPr>
        <xdr:cNvPr id="80" name="テキスト ボックス 79"/>
        <xdr:cNvSpPr txBox="1"/>
      </xdr:nvSpPr>
      <xdr:spPr>
        <a:xfrm>
          <a:off x="2527300" y="317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180035</xdr:rowOff>
    </xdr:from>
    <xdr:to>
      <xdr:col>29</xdr:col>
      <xdr:colOff>127000</xdr:colOff>
      <xdr:row>38</xdr:row>
      <xdr:rowOff>20427</xdr:rowOff>
    </xdr:to>
    <xdr:cxnSp macro="">
      <xdr:nvCxnSpPr>
        <xdr:cNvPr id="107" name="直線コネクタ 106"/>
        <xdr:cNvCxnSpPr/>
      </xdr:nvCxnSpPr>
      <xdr:spPr bwMode="auto">
        <a:xfrm flipV="1">
          <a:off x="5651500" y="6104585"/>
          <a:ext cx="0" cy="1383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335404</xdr:rowOff>
    </xdr:from>
    <xdr:ext cx="762000" cy="259045"/>
    <xdr:sp macro="" textlink="">
      <xdr:nvSpPr>
        <xdr:cNvPr id="108" name="人口1人当たり決算額の推移最小値テキスト445"/>
        <xdr:cNvSpPr txBox="1"/>
      </xdr:nvSpPr>
      <xdr:spPr>
        <a:xfrm>
          <a:off x="5740400" y="74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20427</xdr:rowOff>
    </xdr:from>
    <xdr:to>
      <xdr:col>30</xdr:col>
      <xdr:colOff>25400</xdr:colOff>
      <xdr:row>38</xdr:row>
      <xdr:rowOff>20427</xdr:rowOff>
    </xdr:to>
    <xdr:cxnSp macro="">
      <xdr:nvCxnSpPr>
        <xdr:cNvPr id="109" name="直線コネクタ 108"/>
        <xdr:cNvCxnSpPr/>
      </xdr:nvCxnSpPr>
      <xdr:spPr bwMode="auto">
        <a:xfrm>
          <a:off x="5562600" y="7488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94962</xdr:rowOff>
    </xdr:from>
    <xdr:ext cx="762000" cy="259045"/>
    <xdr:sp macro="" textlink="">
      <xdr:nvSpPr>
        <xdr:cNvPr id="110" name="人口1人当たり決算額の推移最大値テキスト445"/>
        <xdr:cNvSpPr txBox="1"/>
      </xdr:nvSpPr>
      <xdr:spPr>
        <a:xfrm>
          <a:off x="5740400" y="5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180035</xdr:rowOff>
    </xdr:from>
    <xdr:to>
      <xdr:col>30</xdr:col>
      <xdr:colOff>25400</xdr:colOff>
      <xdr:row>33</xdr:row>
      <xdr:rowOff>180035</xdr:rowOff>
    </xdr:to>
    <xdr:cxnSp macro="">
      <xdr:nvCxnSpPr>
        <xdr:cNvPr id="111" name="直線コネクタ 110"/>
        <xdr:cNvCxnSpPr/>
      </xdr:nvCxnSpPr>
      <xdr:spPr bwMode="auto">
        <a:xfrm>
          <a:off x="5562600" y="6104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285877</xdr:rowOff>
    </xdr:from>
    <xdr:to>
      <xdr:col>29</xdr:col>
      <xdr:colOff>127000</xdr:colOff>
      <xdr:row>36</xdr:row>
      <xdr:rowOff>653</xdr:rowOff>
    </xdr:to>
    <xdr:cxnSp macro="">
      <xdr:nvCxnSpPr>
        <xdr:cNvPr id="112" name="直線コネクタ 111"/>
        <xdr:cNvCxnSpPr/>
      </xdr:nvCxnSpPr>
      <xdr:spPr bwMode="auto">
        <a:xfrm>
          <a:off x="5003800" y="6896227"/>
          <a:ext cx="647700" cy="57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86258</xdr:rowOff>
    </xdr:from>
    <xdr:ext cx="762000" cy="259045"/>
    <xdr:sp macro="" textlink="">
      <xdr:nvSpPr>
        <xdr:cNvPr id="113" name="人口1人当たり決算額の推移平均値テキスト445"/>
        <xdr:cNvSpPr txBox="1"/>
      </xdr:nvSpPr>
      <xdr:spPr>
        <a:xfrm>
          <a:off x="5740400" y="669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241181</xdr:rowOff>
    </xdr:from>
    <xdr:to>
      <xdr:col>29</xdr:col>
      <xdr:colOff>177800</xdr:colOff>
      <xdr:row>35</xdr:row>
      <xdr:rowOff>342781</xdr:rowOff>
    </xdr:to>
    <xdr:sp macro="" textlink="">
      <xdr:nvSpPr>
        <xdr:cNvPr id="114" name="フローチャート: 判断 113"/>
        <xdr:cNvSpPr/>
      </xdr:nvSpPr>
      <xdr:spPr bwMode="auto">
        <a:xfrm>
          <a:off x="5600700" y="68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285877</xdr:rowOff>
    </xdr:from>
    <xdr:to>
      <xdr:col>26</xdr:col>
      <xdr:colOff>50800</xdr:colOff>
      <xdr:row>35</xdr:row>
      <xdr:rowOff>331780</xdr:rowOff>
    </xdr:to>
    <xdr:cxnSp macro="">
      <xdr:nvCxnSpPr>
        <xdr:cNvPr id="115" name="直線コネクタ 114"/>
        <xdr:cNvCxnSpPr/>
      </xdr:nvCxnSpPr>
      <xdr:spPr bwMode="auto">
        <a:xfrm flipV="1">
          <a:off x="4305300" y="6896227"/>
          <a:ext cx="698500" cy="45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256863</xdr:rowOff>
    </xdr:from>
    <xdr:to>
      <xdr:col>26</xdr:col>
      <xdr:colOff>101600</xdr:colOff>
      <xdr:row>36</xdr:row>
      <xdr:rowOff>15563</xdr:rowOff>
    </xdr:to>
    <xdr:sp macro="" textlink="">
      <xdr:nvSpPr>
        <xdr:cNvPr id="116" name="フローチャート: 判断 115"/>
        <xdr:cNvSpPr/>
      </xdr:nvSpPr>
      <xdr:spPr bwMode="auto">
        <a:xfrm>
          <a:off x="4953000" y="686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340</xdr:rowOff>
    </xdr:from>
    <xdr:ext cx="736600" cy="259045"/>
    <xdr:sp macro="" textlink="">
      <xdr:nvSpPr>
        <xdr:cNvPr id="117" name="テキスト ボックス 116"/>
        <xdr:cNvSpPr txBox="1"/>
      </xdr:nvSpPr>
      <xdr:spPr>
        <a:xfrm>
          <a:off x="4622800" y="6953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176972</xdr:rowOff>
    </xdr:from>
    <xdr:to>
      <xdr:col>22</xdr:col>
      <xdr:colOff>114300</xdr:colOff>
      <xdr:row>35</xdr:row>
      <xdr:rowOff>331780</xdr:rowOff>
    </xdr:to>
    <xdr:cxnSp macro="">
      <xdr:nvCxnSpPr>
        <xdr:cNvPr id="118" name="直線コネクタ 117"/>
        <xdr:cNvCxnSpPr/>
      </xdr:nvCxnSpPr>
      <xdr:spPr bwMode="auto">
        <a:xfrm>
          <a:off x="3606800" y="6787322"/>
          <a:ext cx="698500" cy="154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246347</xdr:rowOff>
    </xdr:from>
    <xdr:to>
      <xdr:col>22</xdr:col>
      <xdr:colOff>165100</xdr:colOff>
      <xdr:row>36</xdr:row>
      <xdr:rowOff>5047</xdr:rowOff>
    </xdr:to>
    <xdr:sp macro="" textlink="">
      <xdr:nvSpPr>
        <xdr:cNvPr id="119" name="フローチャート: 判断 118"/>
        <xdr:cNvSpPr/>
      </xdr:nvSpPr>
      <xdr:spPr bwMode="auto">
        <a:xfrm>
          <a:off x="4254500" y="68566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15224</xdr:rowOff>
    </xdr:from>
    <xdr:ext cx="762000" cy="259045"/>
    <xdr:sp macro="" textlink="">
      <xdr:nvSpPr>
        <xdr:cNvPr id="120" name="テキスト ボックス 119"/>
        <xdr:cNvSpPr txBox="1"/>
      </xdr:nvSpPr>
      <xdr:spPr>
        <a:xfrm>
          <a:off x="3924300" y="662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176972</xdr:rowOff>
    </xdr:from>
    <xdr:to>
      <xdr:col>18</xdr:col>
      <xdr:colOff>177800</xdr:colOff>
      <xdr:row>35</xdr:row>
      <xdr:rowOff>272641</xdr:rowOff>
    </xdr:to>
    <xdr:cxnSp macro="">
      <xdr:nvCxnSpPr>
        <xdr:cNvPr id="121" name="直線コネクタ 120"/>
        <xdr:cNvCxnSpPr/>
      </xdr:nvCxnSpPr>
      <xdr:spPr bwMode="auto">
        <a:xfrm flipV="1">
          <a:off x="2908300" y="6787322"/>
          <a:ext cx="698500" cy="95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230711</xdr:rowOff>
    </xdr:from>
    <xdr:to>
      <xdr:col>19</xdr:col>
      <xdr:colOff>38100</xdr:colOff>
      <xdr:row>35</xdr:row>
      <xdr:rowOff>332311</xdr:rowOff>
    </xdr:to>
    <xdr:sp macro="" textlink="">
      <xdr:nvSpPr>
        <xdr:cNvPr id="122" name="フローチャート: 判断 121"/>
        <xdr:cNvSpPr/>
      </xdr:nvSpPr>
      <xdr:spPr bwMode="auto">
        <a:xfrm>
          <a:off x="3556000" y="6841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317088</xdr:rowOff>
    </xdr:from>
    <xdr:ext cx="762000" cy="259045"/>
    <xdr:sp macro="" textlink="">
      <xdr:nvSpPr>
        <xdr:cNvPr id="123" name="テキスト ボックス 122"/>
        <xdr:cNvSpPr txBox="1"/>
      </xdr:nvSpPr>
      <xdr:spPr>
        <a:xfrm>
          <a:off x="3225800" y="692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230094</xdr:rowOff>
    </xdr:from>
    <xdr:to>
      <xdr:col>15</xdr:col>
      <xdr:colOff>101600</xdr:colOff>
      <xdr:row>35</xdr:row>
      <xdr:rowOff>331694</xdr:rowOff>
    </xdr:to>
    <xdr:sp macro="" textlink="">
      <xdr:nvSpPr>
        <xdr:cNvPr id="124" name="フローチャート: 判断 123"/>
        <xdr:cNvSpPr/>
      </xdr:nvSpPr>
      <xdr:spPr bwMode="auto">
        <a:xfrm>
          <a:off x="2857500" y="6840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316471</xdr:rowOff>
    </xdr:from>
    <xdr:ext cx="762000" cy="259045"/>
    <xdr:sp macro="" textlink="">
      <xdr:nvSpPr>
        <xdr:cNvPr id="125" name="テキスト ボックス 124"/>
        <xdr:cNvSpPr txBox="1"/>
      </xdr:nvSpPr>
      <xdr:spPr>
        <a:xfrm>
          <a:off x="2527300" y="69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31" name="楕円 130"/>
        <xdr:cNvSpPr/>
      </xdr:nvSpPr>
      <xdr:spPr bwMode="auto">
        <a:xfrm>
          <a:off x="5600700" y="6903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264830</xdr:rowOff>
    </xdr:from>
    <xdr:ext cx="762000" cy="259045"/>
    <xdr:sp macro="" textlink="">
      <xdr:nvSpPr>
        <xdr:cNvPr id="132" name="人口1人当たり決算額の推移該当値テキスト445"/>
        <xdr:cNvSpPr txBox="1"/>
      </xdr:nvSpPr>
      <xdr:spPr>
        <a:xfrm>
          <a:off x="5740400" y="687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235077</xdr:rowOff>
    </xdr:from>
    <xdr:to>
      <xdr:col>26</xdr:col>
      <xdr:colOff>101600</xdr:colOff>
      <xdr:row>35</xdr:row>
      <xdr:rowOff>336677</xdr:rowOff>
    </xdr:to>
    <xdr:sp macro="" textlink="">
      <xdr:nvSpPr>
        <xdr:cNvPr id="133" name="楕円 132"/>
        <xdr:cNvSpPr/>
      </xdr:nvSpPr>
      <xdr:spPr bwMode="auto">
        <a:xfrm>
          <a:off x="4953000" y="684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3954</xdr:rowOff>
    </xdr:from>
    <xdr:ext cx="736600" cy="259045"/>
    <xdr:sp macro="" textlink="">
      <xdr:nvSpPr>
        <xdr:cNvPr id="134" name="テキスト ボックス 133"/>
        <xdr:cNvSpPr txBox="1"/>
      </xdr:nvSpPr>
      <xdr:spPr>
        <a:xfrm>
          <a:off x="4622800" y="66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280980</xdr:rowOff>
    </xdr:from>
    <xdr:to>
      <xdr:col>22</xdr:col>
      <xdr:colOff>165100</xdr:colOff>
      <xdr:row>36</xdr:row>
      <xdr:rowOff>39680</xdr:rowOff>
    </xdr:to>
    <xdr:sp macro="" textlink="">
      <xdr:nvSpPr>
        <xdr:cNvPr id="135" name="楕円 134"/>
        <xdr:cNvSpPr/>
      </xdr:nvSpPr>
      <xdr:spPr bwMode="auto">
        <a:xfrm>
          <a:off x="4254500" y="6891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24457</xdr:rowOff>
    </xdr:from>
    <xdr:ext cx="762000" cy="259045"/>
    <xdr:sp macro="" textlink="">
      <xdr:nvSpPr>
        <xdr:cNvPr id="136" name="テキスト ボックス 135"/>
        <xdr:cNvSpPr txBox="1"/>
      </xdr:nvSpPr>
      <xdr:spPr>
        <a:xfrm>
          <a:off x="3924300" y="697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126172</xdr:rowOff>
    </xdr:from>
    <xdr:to>
      <xdr:col>19</xdr:col>
      <xdr:colOff>38100</xdr:colOff>
      <xdr:row>35</xdr:row>
      <xdr:rowOff>227772</xdr:rowOff>
    </xdr:to>
    <xdr:sp macro="" textlink="">
      <xdr:nvSpPr>
        <xdr:cNvPr id="137" name="楕円 136"/>
        <xdr:cNvSpPr/>
      </xdr:nvSpPr>
      <xdr:spPr bwMode="auto">
        <a:xfrm>
          <a:off x="3556000" y="6736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237949</xdr:rowOff>
    </xdr:from>
    <xdr:ext cx="762000" cy="259045"/>
    <xdr:sp macro="" textlink="">
      <xdr:nvSpPr>
        <xdr:cNvPr id="138" name="テキスト ボックス 137"/>
        <xdr:cNvSpPr txBox="1"/>
      </xdr:nvSpPr>
      <xdr:spPr>
        <a:xfrm>
          <a:off x="3225800" y="650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221841</xdr:rowOff>
    </xdr:from>
    <xdr:to>
      <xdr:col>15</xdr:col>
      <xdr:colOff>101600</xdr:colOff>
      <xdr:row>35</xdr:row>
      <xdr:rowOff>323441</xdr:rowOff>
    </xdr:to>
    <xdr:sp macro="" textlink="">
      <xdr:nvSpPr>
        <xdr:cNvPr id="139" name="楕円 138"/>
        <xdr:cNvSpPr/>
      </xdr:nvSpPr>
      <xdr:spPr bwMode="auto">
        <a:xfrm>
          <a:off x="2857500" y="6832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333618</xdr:rowOff>
    </xdr:from>
    <xdr:ext cx="762000" cy="259045"/>
    <xdr:sp macro="" textlink="">
      <xdr:nvSpPr>
        <xdr:cNvPr id="140" name="テキスト ボックス 139"/>
        <xdr:cNvSpPr txBox="1"/>
      </xdr:nvSpPr>
      <xdr:spPr>
        <a:xfrm>
          <a:off x="2527300" y="660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47,103
46,125
276.85
29,760,912
28,981,977
727,087
15,294,545
30,277,163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37663</xdr:rowOff>
    </xdr:from>
    <xdr:to>
      <xdr:col>24</xdr:col>
      <xdr:colOff>62865</xdr:colOff>
      <xdr:row>39</xdr:row>
      <xdr:rowOff>30674</xdr:rowOff>
    </xdr:to>
    <xdr:cxnSp macro="">
      <xdr:nvCxnSpPr>
        <xdr:cNvPr id="58" name="直線コネクタ 57"/>
        <xdr:cNvCxnSpPr/>
      </xdr:nvCxnSpPr>
      <xdr:spPr>
        <a:xfrm flipV="1">
          <a:off x="4633595" y="5181163"/>
          <a:ext cx="1270" cy="15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34501</xdr:rowOff>
    </xdr:from>
    <xdr:ext cx="534377" cy="259045"/>
    <xdr:sp macro="" textlink="">
      <xdr:nvSpPr>
        <xdr:cNvPr id="59" name="人件費最小値テキスト"/>
        <xdr:cNvSpPr txBox="1"/>
      </xdr:nvSpPr>
      <xdr:spPr>
        <a:xfrm>
          <a:off x="4686300" y="67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30674</xdr:rowOff>
    </xdr:from>
    <xdr:to>
      <xdr:col>24</xdr:col>
      <xdr:colOff>152400</xdr:colOff>
      <xdr:row>39</xdr:row>
      <xdr:rowOff>30674</xdr:rowOff>
    </xdr:to>
    <xdr:cxnSp macro="">
      <xdr:nvCxnSpPr>
        <xdr:cNvPr id="60" name="直線コネクタ 59"/>
        <xdr:cNvCxnSpPr/>
      </xdr:nvCxnSpPr>
      <xdr:spPr>
        <a:xfrm>
          <a:off x="4546600" y="671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155790</xdr:rowOff>
    </xdr:from>
    <xdr:ext cx="599010" cy="259045"/>
    <xdr:sp macro="" textlink="">
      <xdr:nvSpPr>
        <xdr:cNvPr id="61" name="人件費最大値テキスト"/>
        <xdr:cNvSpPr txBox="1"/>
      </xdr:nvSpPr>
      <xdr:spPr>
        <a:xfrm>
          <a:off x="4686300" y="49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37663</xdr:rowOff>
    </xdr:from>
    <xdr:to>
      <xdr:col>24</xdr:col>
      <xdr:colOff>152400</xdr:colOff>
      <xdr:row>30</xdr:row>
      <xdr:rowOff>37663</xdr:rowOff>
    </xdr:to>
    <xdr:cxnSp macro="">
      <xdr:nvCxnSpPr>
        <xdr:cNvPr id="62" name="直線コネクタ 61"/>
        <xdr:cNvCxnSpPr/>
      </xdr:nvCxnSpPr>
      <xdr:spPr>
        <a:xfrm>
          <a:off x="4546600" y="518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83448</xdr:rowOff>
    </xdr:from>
    <xdr:to>
      <xdr:col>24</xdr:col>
      <xdr:colOff>63500</xdr:colOff>
      <xdr:row>37</xdr:row>
      <xdr:rowOff>119355</xdr:rowOff>
    </xdr:to>
    <xdr:cxnSp macro="">
      <xdr:nvCxnSpPr>
        <xdr:cNvPr id="63" name="直線コネクタ 62"/>
        <xdr:cNvCxnSpPr/>
      </xdr:nvCxnSpPr>
      <xdr:spPr>
        <a:xfrm>
          <a:off x="3797300" y="6427098"/>
          <a:ext cx="838200" cy="3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164127</xdr:rowOff>
    </xdr:from>
    <xdr:ext cx="534377" cy="259045"/>
    <xdr:sp macro="" textlink="">
      <xdr:nvSpPr>
        <xdr:cNvPr id="64" name="人件費平均値テキスト"/>
        <xdr:cNvSpPr txBox="1"/>
      </xdr:nvSpPr>
      <xdr:spPr>
        <a:xfrm>
          <a:off x="4686300" y="599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141250</xdr:rowOff>
    </xdr:from>
    <xdr:to>
      <xdr:col>24</xdr:col>
      <xdr:colOff>114300</xdr:colOff>
      <xdr:row>36</xdr:row>
      <xdr:rowOff>71400</xdr:rowOff>
    </xdr:to>
    <xdr:sp macro="" textlink="">
      <xdr:nvSpPr>
        <xdr:cNvPr id="65" name="フローチャート: 判断 64"/>
        <xdr:cNvSpPr/>
      </xdr:nvSpPr>
      <xdr:spPr>
        <a:xfrm>
          <a:off x="45847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19375</xdr:rowOff>
    </xdr:from>
    <xdr:to>
      <xdr:col>19</xdr:col>
      <xdr:colOff>177800</xdr:colOff>
      <xdr:row>37</xdr:row>
      <xdr:rowOff>83448</xdr:rowOff>
    </xdr:to>
    <xdr:cxnSp macro="">
      <xdr:nvCxnSpPr>
        <xdr:cNvPr id="66" name="直線コネクタ 65"/>
        <xdr:cNvCxnSpPr/>
      </xdr:nvCxnSpPr>
      <xdr:spPr>
        <a:xfrm>
          <a:off x="2908300" y="6363025"/>
          <a:ext cx="889000" cy="6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159227</xdr:rowOff>
    </xdr:from>
    <xdr:to>
      <xdr:col>20</xdr:col>
      <xdr:colOff>38100</xdr:colOff>
      <xdr:row>36</xdr:row>
      <xdr:rowOff>89377</xdr:rowOff>
    </xdr:to>
    <xdr:sp macro="" textlink="">
      <xdr:nvSpPr>
        <xdr:cNvPr id="67" name="フローチャート: 判断 66"/>
        <xdr:cNvSpPr/>
      </xdr:nvSpPr>
      <xdr:spPr>
        <a:xfrm>
          <a:off x="37465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105904</xdr:rowOff>
    </xdr:from>
    <xdr:ext cx="534377" cy="259045"/>
    <xdr:sp macro="" textlink="">
      <xdr:nvSpPr>
        <xdr:cNvPr id="68" name="テキスト ボックス 67"/>
        <xdr:cNvSpPr txBox="1"/>
      </xdr:nvSpPr>
      <xdr:spPr>
        <a:xfrm>
          <a:off x="3530111" y="593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19375</xdr:rowOff>
    </xdr:from>
    <xdr:to>
      <xdr:col>15</xdr:col>
      <xdr:colOff>50800</xdr:colOff>
      <xdr:row>38</xdr:row>
      <xdr:rowOff>32062</xdr:rowOff>
    </xdr:to>
    <xdr:cxnSp macro="">
      <xdr:nvCxnSpPr>
        <xdr:cNvPr id="69" name="直線コネクタ 68"/>
        <xdr:cNvCxnSpPr/>
      </xdr:nvCxnSpPr>
      <xdr:spPr>
        <a:xfrm flipV="1">
          <a:off x="2019300" y="6363025"/>
          <a:ext cx="889000" cy="18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77846</xdr:rowOff>
    </xdr:from>
    <xdr:to>
      <xdr:col>15</xdr:col>
      <xdr:colOff>101600</xdr:colOff>
      <xdr:row>36</xdr:row>
      <xdr:rowOff>7996</xdr:rowOff>
    </xdr:to>
    <xdr:sp macro="" textlink="">
      <xdr:nvSpPr>
        <xdr:cNvPr id="70" name="フローチャート: 判断 69"/>
        <xdr:cNvSpPr/>
      </xdr:nvSpPr>
      <xdr:spPr>
        <a:xfrm>
          <a:off x="2857500" y="607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24523</xdr:rowOff>
    </xdr:from>
    <xdr:ext cx="599010" cy="259045"/>
    <xdr:sp macro="" textlink="">
      <xdr:nvSpPr>
        <xdr:cNvPr id="71" name="テキスト ボックス 70"/>
        <xdr:cNvSpPr txBox="1"/>
      </xdr:nvSpPr>
      <xdr:spPr>
        <a:xfrm>
          <a:off x="2608795" y="585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27506</xdr:rowOff>
    </xdr:from>
    <xdr:to>
      <xdr:col>10</xdr:col>
      <xdr:colOff>114300</xdr:colOff>
      <xdr:row>38</xdr:row>
      <xdr:rowOff>32062</xdr:rowOff>
    </xdr:to>
    <xdr:cxnSp macro="">
      <xdr:nvCxnSpPr>
        <xdr:cNvPr id="72" name="直線コネクタ 71"/>
        <xdr:cNvCxnSpPr/>
      </xdr:nvCxnSpPr>
      <xdr:spPr>
        <a:xfrm>
          <a:off x="1130300" y="6542606"/>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62562</xdr:rowOff>
    </xdr:from>
    <xdr:to>
      <xdr:col>10</xdr:col>
      <xdr:colOff>165100</xdr:colOff>
      <xdr:row>36</xdr:row>
      <xdr:rowOff>164162</xdr:rowOff>
    </xdr:to>
    <xdr:sp macro="" textlink="">
      <xdr:nvSpPr>
        <xdr:cNvPr id="73" name="フローチャート: 判断 72"/>
        <xdr:cNvSpPr/>
      </xdr:nvSpPr>
      <xdr:spPr>
        <a:xfrm>
          <a:off x="1968500" y="623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9239</xdr:rowOff>
    </xdr:from>
    <xdr:ext cx="534377" cy="259045"/>
    <xdr:sp macro="" textlink="">
      <xdr:nvSpPr>
        <xdr:cNvPr id="74" name="テキスト ボックス 73"/>
        <xdr:cNvSpPr txBox="1"/>
      </xdr:nvSpPr>
      <xdr:spPr>
        <a:xfrm>
          <a:off x="1752111" y="600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65811</xdr:rowOff>
    </xdr:from>
    <xdr:to>
      <xdr:col>6</xdr:col>
      <xdr:colOff>38100</xdr:colOff>
      <xdr:row>36</xdr:row>
      <xdr:rowOff>167411</xdr:rowOff>
    </xdr:to>
    <xdr:sp macro="" textlink="">
      <xdr:nvSpPr>
        <xdr:cNvPr id="75" name="フローチャート: 判断 74"/>
        <xdr:cNvSpPr/>
      </xdr:nvSpPr>
      <xdr:spPr>
        <a:xfrm>
          <a:off x="1079500" y="623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12488</xdr:rowOff>
    </xdr:from>
    <xdr:ext cx="534377" cy="259045"/>
    <xdr:sp macro="" textlink="">
      <xdr:nvSpPr>
        <xdr:cNvPr id="76" name="テキスト ボックス 75"/>
        <xdr:cNvSpPr txBox="1"/>
      </xdr:nvSpPr>
      <xdr:spPr>
        <a:xfrm>
          <a:off x="863111" y="601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68555</xdr:rowOff>
    </xdr:from>
    <xdr:to>
      <xdr:col>24</xdr:col>
      <xdr:colOff>114300</xdr:colOff>
      <xdr:row>37</xdr:row>
      <xdr:rowOff>170155</xdr:rowOff>
    </xdr:to>
    <xdr:sp macro="" textlink="">
      <xdr:nvSpPr>
        <xdr:cNvPr id="82" name="楕円 81"/>
        <xdr:cNvSpPr/>
      </xdr:nvSpPr>
      <xdr:spPr>
        <a:xfrm>
          <a:off x="4584700" y="64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46982</xdr:rowOff>
    </xdr:from>
    <xdr:ext cx="534377" cy="259045"/>
    <xdr:sp macro="" textlink="">
      <xdr:nvSpPr>
        <xdr:cNvPr id="83" name="人件費該当値テキスト"/>
        <xdr:cNvSpPr txBox="1"/>
      </xdr:nvSpPr>
      <xdr:spPr>
        <a:xfrm>
          <a:off x="4686300" y="639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32648</xdr:rowOff>
    </xdr:from>
    <xdr:to>
      <xdr:col>20</xdr:col>
      <xdr:colOff>38100</xdr:colOff>
      <xdr:row>37</xdr:row>
      <xdr:rowOff>134248</xdr:rowOff>
    </xdr:to>
    <xdr:sp macro="" textlink="">
      <xdr:nvSpPr>
        <xdr:cNvPr id="84" name="楕円 83"/>
        <xdr:cNvSpPr/>
      </xdr:nvSpPr>
      <xdr:spPr>
        <a:xfrm>
          <a:off x="3746500" y="63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125375</xdr:rowOff>
    </xdr:from>
    <xdr:ext cx="534377" cy="259045"/>
    <xdr:sp macro="" textlink="">
      <xdr:nvSpPr>
        <xdr:cNvPr id="85" name="テキスト ボックス 84"/>
        <xdr:cNvSpPr txBox="1"/>
      </xdr:nvSpPr>
      <xdr:spPr>
        <a:xfrm>
          <a:off x="3530111" y="64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140025</xdr:rowOff>
    </xdr:from>
    <xdr:to>
      <xdr:col>15</xdr:col>
      <xdr:colOff>101600</xdr:colOff>
      <xdr:row>37</xdr:row>
      <xdr:rowOff>70175</xdr:rowOff>
    </xdr:to>
    <xdr:sp macro="" textlink="">
      <xdr:nvSpPr>
        <xdr:cNvPr id="86" name="楕円 85"/>
        <xdr:cNvSpPr/>
      </xdr:nvSpPr>
      <xdr:spPr>
        <a:xfrm>
          <a:off x="2857500" y="631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61302</xdr:rowOff>
    </xdr:from>
    <xdr:ext cx="534377" cy="259045"/>
    <xdr:sp macro="" textlink="">
      <xdr:nvSpPr>
        <xdr:cNvPr id="87" name="テキスト ボックス 86"/>
        <xdr:cNvSpPr txBox="1"/>
      </xdr:nvSpPr>
      <xdr:spPr>
        <a:xfrm>
          <a:off x="2641111" y="640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152712</xdr:rowOff>
    </xdr:from>
    <xdr:to>
      <xdr:col>10</xdr:col>
      <xdr:colOff>165100</xdr:colOff>
      <xdr:row>38</xdr:row>
      <xdr:rowOff>82862</xdr:rowOff>
    </xdr:to>
    <xdr:sp macro="" textlink="">
      <xdr:nvSpPr>
        <xdr:cNvPr id="88" name="楕円 87"/>
        <xdr:cNvSpPr/>
      </xdr:nvSpPr>
      <xdr:spPr>
        <a:xfrm>
          <a:off x="1968500" y="649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73989</xdr:rowOff>
    </xdr:from>
    <xdr:ext cx="534377" cy="259045"/>
    <xdr:sp macro="" textlink="">
      <xdr:nvSpPr>
        <xdr:cNvPr id="89" name="テキスト ボックス 88"/>
        <xdr:cNvSpPr txBox="1"/>
      </xdr:nvSpPr>
      <xdr:spPr>
        <a:xfrm>
          <a:off x="1752111" y="658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148156</xdr:rowOff>
    </xdr:from>
    <xdr:to>
      <xdr:col>6</xdr:col>
      <xdr:colOff>38100</xdr:colOff>
      <xdr:row>38</xdr:row>
      <xdr:rowOff>78307</xdr:rowOff>
    </xdr:to>
    <xdr:sp macro="" textlink="">
      <xdr:nvSpPr>
        <xdr:cNvPr id="90" name="楕円 89"/>
        <xdr:cNvSpPr/>
      </xdr:nvSpPr>
      <xdr:spPr>
        <a:xfrm>
          <a:off x="1079500" y="64918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69433</xdr:rowOff>
    </xdr:from>
    <xdr:ext cx="534377" cy="259045"/>
    <xdr:sp macro="" textlink="">
      <xdr:nvSpPr>
        <xdr:cNvPr id="91" name="テキスト ボックス 90"/>
        <xdr:cNvSpPr txBox="1"/>
      </xdr:nvSpPr>
      <xdr:spPr>
        <a:xfrm>
          <a:off x="863111" y="658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6" name="直線コネクタ 115"/>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7" name="物件費最小値テキスト"/>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8" name="直線コネクタ 117"/>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9" name="物件費最大値テキスト"/>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20" name="直線コネクタ 119"/>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53657</xdr:rowOff>
    </xdr:from>
    <xdr:to>
      <xdr:col>24</xdr:col>
      <xdr:colOff>63500</xdr:colOff>
      <xdr:row>57</xdr:row>
      <xdr:rowOff>167932</xdr:rowOff>
    </xdr:to>
    <xdr:cxnSp macro="">
      <xdr:nvCxnSpPr>
        <xdr:cNvPr id="121" name="直線コネクタ 120"/>
        <xdr:cNvCxnSpPr/>
      </xdr:nvCxnSpPr>
      <xdr:spPr>
        <a:xfrm flipV="1">
          <a:off x="3797300" y="9826307"/>
          <a:ext cx="838200" cy="11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31576</xdr:rowOff>
    </xdr:from>
    <xdr:ext cx="534377" cy="259045"/>
    <xdr:sp macro="" textlink="">
      <xdr:nvSpPr>
        <xdr:cNvPr id="122" name="物件費平均値テキスト"/>
        <xdr:cNvSpPr txBox="1"/>
      </xdr:nvSpPr>
      <xdr:spPr>
        <a:xfrm>
          <a:off x="4686300" y="94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23" name="フローチャート: 判断 122"/>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88608</xdr:rowOff>
    </xdr:from>
    <xdr:to>
      <xdr:col>19</xdr:col>
      <xdr:colOff>177800</xdr:colOff>
      <xdr:row>57</xdr:row>
      <xdr:rowOff>167932</xdr:rowOff>
    </xdr:to>
    <xdr:cxnSp macro="">
      <xdr:nvCxnSpPr>
        <xdr:cNvPr id="124" name="直線コネクタ 123"/>
        <xdr:cNvCxnSpPr/>
      </xdr:nvCxnSpPr>
      <xdr:spPr>
        <a:xfrm>
          <a:off x="2908300" y="9861258"/>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5" name="フローチャート: 判断 124"/>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39158</xdr:rowOff>
    </xdr:from>
    <xdr:ext cx="534377" cy="259045"/>
    <xdr:sp macro="" textlink="">
      <xdr:nvSpPr>
        <xdr:cNvPr id="126" name="テキスト ボックス 125"/>
        <xdr:cNvSpPr txBox="1"/>
      </xdr:nvSpPr>
      <xdr:spPr>
        <a:xfrm>
          <a:off x="3530111" y="946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88608</xdr:rowOff>
    </xdr:from>
    <xdr:to>
      <xdr:col>15</xdr:col>
      <xdr:colOff>50800</xdr:colOff>
      <xdr:row>58</xdr:row>
      <xdr:rowOff>94311</xdr:rowOff>
    </xdr:to>
    <xdr:cxnSp macro="">
      <xdr:nvCxnSpPr>
        <xdr:cNvPr id="127" name="直線コネクタ 126"/>
        <xdr:cNvCxnSpPr/>
      </xdr:nvCxnSpPr>
      <xdr:spPr>
        <a:xfrm flipV="1">
          <a:off x="2019300" y="9861258"/>
          <a:ext cx="889000" cy="1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117577</xdr:rowOff>
    </xdr:from>
    <xdr:to>
      <xdr:col>15</xdr:col>
      <xdr:colOff>101600</xdr:colOff>
      <xdr:row>57</xdr:row>
      <xdr:rowOff>47727</xdr:rowOff>
    </xdr:to>
    <xdr:sp macro="" textlink="">
      <xdr:nvSpPr>
        <xdr:cNvPr id="128" name="フローチャート: 判断 127"/>
        <xdr:cNvSpPr/>
      </xdr:nvSpPr>
      <xdr:spPr>
        <a:xfrm>
          <a:off x="2857500" y="971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64254</xdr:rowOff>
    </xdr:from>
    <xdr:ext cx="534377" cy="259045"/>
    <xdr:sp macro="" textlink="">
      <xdr:nvSpPr>
        <xdr:cNvPr id="129" name="テキスト ボックス 128"/>
        <xdr:cNvSpPr txBox="1"/>
      </xdr:nvSpPr>
      <xdr:spPr>
        <a:xfrm>
          <a:off x="2641111" y="949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94311</xdr:rowOff>
    </xdr:from>
    <xdr:to>
      <xdr:col>10</xdr:col>
      <xdr:colOff>114300</xdr:colOff>
      <xdr:row>58</xdr:row>
      <xdr:rowOff>101612</xdr:rowOff>
    </xdr:to>
    <xdr:cxnSp macro="">
      <xdr:nvCxnSpPr>
        <xdr:cNvPr id="130" name="直線コネクタ 129"/>
        <xdr:cNvCxnSpPr/>
      </xdr:nvCxnSpPr>
      <xdr:spPr>
        <a:xfrm flipV="1">
          <a:off x="1130300" y="10038411"/>
          <a:ext cx="889000" cy="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160503</xdr:rowOff>
    </xdr:from>
    <xdr:to>
      <xdr:col>10</xdr:col>
      <xdr:colOff>165100</xdr:colOff>
      <xdr:row>57</xdr:row>
      <xdr:rowOff>90653</xdr:rowOff>
    </xdr:to>
    <xdr:sp macro="" textlink="">
      <xdr:nvSpPr>
        <xdr:cNvPr id="131" name="フローチャート: 判断 130"/>
        <xdr:cNvSpPr/>
      </xdr:nvSpPr>
      <xdr:spPr>
        <a:xfrm>
          <a:off x="1968500" y="976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107180</xdr:rowOff>
    </xdr:from>
    <xdr:ext cx="534377" cy="259045"/>
    <xdr:sp macro="" textlink="">
      <xdr:nvSpPr>
        <xdr:cNvPr id="132" name="テキスト ボックス 131"/>
        <xdr:cNvSpPr txBox="1"/>
      </xdr:nvSpPr>
      <xdr:spPr>
        <a:xfrm>
          <a:off x="1752111" y="95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69418</xdr:rowOff>
    </xdr:from>
    <xdr:to>
      <xdr:col>6</xdr:col>
      <xdr:colOff>38100</xdr:colOff>
      <xdr:row>57</xdr:row>
      <xdr:rowOff>171018</xdr:rowOff>
    </xdr:to>
    <xdr:sp macro="" textlink="">
      <xdr:nvSpPr>
        <xdr:cNvPr id="133" name="フローチャート: 判断 132"/>
        <xdr:cNvSpPr/>
      </xdr:nvSpPr>
      <xdr:spPr>
        <a:xfrm>
          <a:off x="1079500" y="984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16095</xdr:rowOff>
    </xdr:from>
    <xdr:ext cx="534377" cy="259045"/>
    <xdr:sp macro="" textlink="">
      <xdr:nvSpPr>
        <xdr:cNvPr id="134" name="テキスト ボックス 133"/>
        <xdr:cNvSpPr txBox="1"/>
      </xdr:nvSpPr>
      <xdr:spPr>
        <a:xfrm>
          <a:off x="863111" y="961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2857</xdr:rowOff>
    </xdr:from>
    <xdr:to>
      <xdr:col>24</xdr:col>
      <xdr:colOff>114300</xdr:colOff>
      <xdr:row>57</xdr:row>
      <xdr:rowOff>104457</xdr:rowOff>
    </xdr:to>
    <xdr:sp macro="" textlink="">
      <xdr:nvSpPr>
        <xdr:cNvPr id="140" name="楕円 139"/>
        <xdr:cNvSpPr/>
      </xdr:nvSpPr>
      <xdr:spPr>
        <a:xfrm>
          <a:off x="4584700" y="977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152734</xdr:rowOff>
    </xdr:from>
    <xdr:ext cx="534377" cy="259045"/>
    <xdr:sp macro="" textlink="">
      <xdr:nvSpPr>
        <xdr:cNvPr id="141" name="物件費該当値テキスト"/>
        <xdr:cNvSpPr txBox="1"/>
      </xdr:nvSpPr>
      <xdr:spPr>
        <a:xfrm>
          <a:off x="4686300" y="975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117132</xdr:rowOff>
    </xdr:from>
    <xdr:to>
      <xdr:col>20</xdr:col>
      <xdr:colOff>38100</xdr:colOff>
      <xdr:row>58</xdr:row>
      <xdr:rowOff>47282</xdr:rowOff>
    </xdr:to>
    <xdr:sp macro="" textlink="">
      <xdr:nvSpPr>
        <xdr:cNvPr id="142" name="楕円 141"/>
        <xdr:cNvSpPr/>
      </xdr:nvSpPr>
      <xdr:spPr>
        <a:xfrm>
          <a:off x="3746500" y="988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38409</xdr:rowOff>
    </xdr:from>
    <xdr:ext cx="534377" cy="259045"/>
    <xdr:sp macro="" textlink="">
      <xdr:nvSpPr>
        <xdr:cNvPr id="143" name="テキスト ボックス 142"/>
        <xdr:cNvSpPr txBox="1"/>
      </xdr:nvSpPr>
      <xdr:spPr>
        <a:xfrm>
          <a:off x="3530111" y="998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37808</xdr:rowOff>
    </xdr:from>
    <xdr:to>
      <xdr:col>15</xdr:col>
      <xdr:colOff>101600</xdr:colOff>
      <xdr:row>57</xdr:row>
      <xdr:rowOff>139408</xdr:rowOff>
    </xdr:to>
    <xdr:sp macro="" textlink="">
      <xdr:nvSpPr>
        <xdr:cNvPr id="144" name="楕円 143"/>
        <xdr:cNvSpPr/>
      </xdr:nvSpPr>
      <xdr:spPr>
        <a:xfrm>
          <a:off x="2857500" y="981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130535</xdr:rowOff>
    </xdr:from>
    <xdr:ext cx="534377" cy="259045"/>
    <xdr:sp macro="" textlink="">
      <xdr:nvSpPr>
        <xdr:cNvPr id="145" name="テキスト ボックス 144"/>
        <xdr:cNvSpPr txBox="1"/>
      </xdr:nvSpPr>
      <xdr:spPr>
        <a:xfrm>
          <a:off x="2641111" y="99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43511</xdr:rowOff>
    </xdr:from>
    <xdr:to>
      <xdr:col>10</xdr:col>
      <xdr:colOff>165100</xdr:colOff>
      <xdr:row>58</xdr:row>
      <xdr:rowOff>145111</xdr:rowOff>
    </xdr:to>
    <xdr:sp macro="" textlink="">
      <xdr:nvSpPr>
        <xdr:cNvPr id="146" name="楕円 145"/>
        <xdr:cNvSpPr/>
      </xdr:nvSpPr>
      <xdr:spPr>
        <a:xfrm>
          <a:off x="1968500" y="998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136238</xdr:rowOff>
    </xdr:from>
    <xdr:ext cx="534377" cy="259045"/>
    <xdr:sp macro="" textlink="">
      <xdr:nvSpPr>
        <xdr:cNvPr id="147" name="テキスト ボックス 146"/>
        <xdr:cNvSpPr txBox="1"/>
      </xdr:nvSpPr>
      <xdr:spPr>
        <a:xfrm>
          <a:off x="1752111" y="1008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50812</xdr:rowOff>
    </xdr:from>
    <xdr:to>
      <xdr:col>6</xdr:col>
      <xdr:colOff>38100</xdr:colOff>
      <xdr:row>58</xdr:row>
      <xdr:rowOff>152412</xdr:rowOff>
    </xdr:to>
    <xdr:sp macro="" textlink="">
      <xdr:nvSpPr>
        <xdr:cNvPr id="148" name="楕円 147"/>
        <xdr:cNvSpPr/>
      </xdr:nvSpPr>
      <xdr:spPr>
        <a:xfrm>
          <a:off x="1079500" y="999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143539</xdr:rowOff>
    </xdr:from>
    <xdr:ext cx="534377" cy="259045"/>
    <xdr:sp macro="" textlink="">
      <xdr:nvSpPr>
        <xdr:cNvPr id="149" name="テキスト ボックス 148"/>
        <xdr:cNvSpPr txBox="1"/>
      </xdr:nvSpPr>
      <xdr:spPr>
        <a:xfrm>
          <a:off x="863111" y="100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73" name="直線コネクタ 172"/>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4" name="維持補修費最小値テキスト"/>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5" name="直線コネクタ 174"/>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6" name="維持補修費最大値テキスト"/>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7" name="直線コネクタ 176"/>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154160</xdr:rowOff>
    </xdr:from>
    <xdr:to>
      <xdr:col>24</xdr:col>
      <xdr:colOff>63500</xdr:colOff>
      <xdr:row>78</xdr:row>
      <xdr:rowOff>168808</xdr:rowOff>
    </xdr:to>
    <xdr:cxnSp macro="">
      <xdr:nvCxnSpPr>
        <xdr:cNvPr id="178" name="直線コネクタ 177"/>
        <xdr:cNvCxnSpPr/>
      </xdr:nvCxnSpPr>
      <xdr:spPr>
        <a:xfrm>
          <a:off x="3797300" y="13527260"/>
          <a:ext cx="838200" cy="1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4278</xdr:rowOff>
    </xdr:from>
    <xdr:ext cx="469744" cy="259045"/>
    <xdr:sp macro="" textlink="">
      <xdr:nvSpPr>
        <xdr:cNvPr id="179" name="維持補修費平均値テキスト"/>
        <xdr:cNvSpPr txBox="1"/>
      </xdr:nvSpPr>
      <xdr:spPr>
        <a:xfrm>
          <a:off x="4686300" y="13205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80" name="フローチャート: 判断 179"/>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150825</xdr:rowOff>
    </xdr:from>
    <xdr:to>
      <xdr:col>19</xdr:col>
      <xdr:colOff>177800</xdr:colOff>
      <xdr:row>78</xdr:row>
      <xdr:rowOff>154160</xdr:rowOff>
    </xdr:to>
    <xdr:cxnSp macro="">
      <xdr:nvCxnSpPr>
        <xdr:cNvPr id="181" name="直線コネクタ 180"/>
        <xdr:cNvCxnSpPr/>
      </xdr:nvCxnSpPr>
      <xdr:spPr>
        <a:xfrm>
          <a:off x="2908300" y="13523925"/>
          <a:ext cx="889000" cy="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82" name="フローチャート: 判断 181"/>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86898</xdr:rowOff>
    </xdr:from>
    <xdr:ext cx="534377" cy="259045"/>
    <xdr:sp macro="" textlink="">
      <xdr:nvSpPr>
        <xdr:cNvPr id="183" name="テキスト ボックス 182"/>
        <xdr:cNvSpPr txBox="1"/>
      </xdr:nvSpPr>
      <xdr:spPr>
        <a:xfrm>
          <a:off x="3530111" y="131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150825</xdr:rowOff>
    </xdr:from>
    <xdr:to>
      <xdr:col>15</xdr:col>
      <xdr:colOff>50800</xdr:colOff>
      <xdr:row>78</xdr:row>
      <xdr:rowOff>155817</xdr:rowOff>
    </xdr:to>
    <xdr:cxnSp macro="">
      <xdr:nvCxnSpPr>
        <xdr:cNvPr id="184" name="直線コネクタ 183"/>
        <xdr:cNvCxnSpPr/>
      </xdr:nvCxnSpPr>
      <xdr:spPr>
        <a:xfrm flipV="1">
          <a:off x="2019300" y="13523925"/>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155823</xdr:rowOff>
    </xdr:from>
    <xdr:to>
      <xdr:col>15</xdr:col>
      <xdr:colOff>101600</xdr:colOff>
      <xdr:row>78</xdr:row>
      <xdr:rowOff>85973</xdr:rowOff>
    </xdr:to>
    <xdr:sp macro="" textlink="">
      <xdr:nvSpPr>
        <xdr:cNvPr id="185" name="フローチャート: 判断 184"/>
        <xdr:cNvSpPr/>
      </xdr:nvSpPr>
      <xdr:spPr>
        <a:xfrm>
          <a:off x="28575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102500</xdr:rowOff>
    </xdr:from>
    <xdr:ext cx="469744" cy="259045"/>
    <xdr:sp macro="" textlink="">
      <xdr:nvSpPr>
        <xdr:cNvPr id="186" name="テキスト ボックス 185"/>
        <xdr:cNvSpPr txBox="1"/>
      </xdr:nvSpPr>
      <xdr:spPr>
        <a:xfrm>
          <a:off x="2673428" y="1313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155817</xdr:rowOff>
    </xdr:from>
    <xdr:to>
      <xdr:col>10</xdr:col>
      <xdr:colOff>114300</xdr:colOff>
      <xdr:row>78</xdr:row>
      <xdr:rowOff>157950</xdr:rowOff>
    </xdr:to>
    <xdr:cxnSp macro="">
      <xdr:nvCxnSpPr>
        <xdr:cNvPr id="187" name="直線コネクタ 186"/>
        <xdr:cNvCxnSpPr/>
      </xdr:nvCxnSpPr>
      <xdr:spPr>
        <a:xfrm flipV="1">
          <a:off x="1130300" y="13528917"/>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37636</xdr:rowOff>
    </xdr:from>
    <xdr:to>
      <xdr:col>10</xdr:col>
      <xdr:colOff>165100</xdr:colOff>
      <xdr:row>78</xdr:row>
      <xdr:rowOff>139236</xdr:rowOff>
    </xdr:to>
    <xdr:sp macro="" textlink="">
      <xdr:nvSpPr>
        <xdr:cNvPr id="188" name="フローチャート: 判断 187"/>
        <xdr:cNvSpPr/>
      </xdr:nvSpPr>
      <xdr:spPr>
        <a:xfrm>
          <a:off x="1968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155763</xdr:rowOff>
    </xdr:from>
    <xdr:ext cx="469744" cy="259045"/>
    <xdr:sp macro="" textlink="">
      <xdr:nvSpPr>
        <xdr:cNvPr id="189" name="テキスト ボックス 188"/>
        <xdr:cNvSpPr txBox="1"/>
      </xdr:nvSpPr>
      <xdr:spPr>
        <a:xfrm>
          <a:off x="1784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19234</xdr:rowOff>
    </xdr:from>
    <xdr:to>
      <xdr:col>6</xdr:col>
      <xdr:colOff>38100</xdr:colOff>
      <xdr:row>78</xdr:row>
      <xdr:rowOff>120834</xdr:rowOff>
    </xdr:to>
    <xdr:sp macro="" textlink="">
      <xdr:nvSpPr>
        <xdr:cNvPr id="190" name="フローチャート: 判断 189"/>
        <xdr:cNvSpPr/>
      </xdr:nvSpPr>
      <xdr:spPr>
        <a:xfrm>
          <a:off x="1079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137361</xdr:rowOff>
    </xdr:from>
    <xdr:ext cx="469744" cy="259045"/>
    <xdr:sp macro="" textlink="">
      <xdr:nvSpPr>
        <xdr:cNvPr id="191" name="テキスト ボックス 190"/>
        <xdr:cNvSpPr txBox="1"/>
      </xdr:nvSpPr>
      <xdr:spPr>
        <a:xfrm>
          <a:off x="895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118008</xdr:rowOff>
    </xdr:from>
    <xdr:to>
      <xdr:col>24</xdr:col>
      <xdr:colOff>114300</xdr:colOff>
      <xdr:row>79</xdr:row>
      <xdr:rowOff>48158</xdr:rowOff>
    </xdr:to>
    <xdr:sp macro="" textlink="">
      <xdr:nvSpPr>
        <xdr:cNvPr id="197" name="楕円 196"/>
        <xdr:cNvSpPr/>
      </xdr:nvSpPr>
      <xdr:spPr>
        <a:xfrm>
          <a:off x="4584700" y="134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32935</xdr:rowOff>
    </xdr:from>
    <xdr:ext cx="469744" cy="259045"/>
    <xdr:sp macro="" textlink="">
      <xdr:nvSpPr>
        <xdr:cNvPr id="198" name="維持補修費該当値テキスト"/>
        <xdr:cNvSpPr txBox="1"/>
      </xdr:nvSpPr>
      <xdr:spPr>
        <a:xfrm>
          <a:off x="4686300" y="134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103360</xdr:rowOff>
    </xdr:from>
    <xdr:to>
      <xdr:col>20</xdr:col>
      <xdr:colOff>38100</xdr:colOff>
      <xdr:row>79</xdr:row>
      <xdr:rowOff>33510</xdr:rowOff>
    </xdr:to>
    <xdr:sp macro="" textlink="">
      <xdr:nvSpPr>
        <xdr:cNvPr id="199" name="楕円 198"/>
        <xdr:cNvSpPr/>
      </xdr:nvSpPr>
      <xdr:spPr>
        <a:xfrm>
          <a:off x="3746500" y="134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24637</xdr:rowOff>
    </xdr:from>
    <xdr:ext cx="469744" cy="259045"/>
    <xdr:sp macro="" textlink="">
      <xdr:nvSpPr>
        <xdr:cNvPr id="200" name="テキスト ボックス 199"/>
        <xdr:cNvSpPr txBox="1"/>
      </xdr:nvSpPr>
      <xdr:spPr>
        <a:xfrm>
          <a:off x="3562428" y="1356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100025</xdr:rowOff>
    </xdr:from>
    <xdr:to>
      <xdr:col>15</xdr:col>
      <xdr:colOff>101600</xdr:colOff>
      <xdr:row>79</xdr:row>
      <xdr:rowOff>30175</xdr:rowOff>
    </xdr:to>
    <xdr:sp macro="" textlink="">
      <xdr:nvSpPr>
        <xdr:cNvPr id="201" name="楕円 200"/>
        <xdr:cNvSpPr/>
      </xdr:nvSpPr>
      <xdr:spPr>
        <a:xfrm>
          <a:off x="2857500" y="1347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21302</xdr:rowOff>
    </xdr:from>
    <xdr:ext cx="469744" cy="259045"/>
    <xdr:sp macro="" textlink="">
      <xdr:nvSpPr>
        <xdr:cNvPr id="202" name="テキスト ボックス 201"/>
        <xdr:cNvSpPr txBox="1"/>
      </xdr:nvSpPr>
      <xdr:spPr>
        <a:xfrm>
          <a:off x="2673428" y="1356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105017</xdr:rowOff>
    </xdr:from>
    <xdr:to>
      <xdr:col>10</xdr:col>
      <xdr:colOff>165100</xdr:colOff>
      <xdr:row>79</xdr:row>
      <xdr:rowOff>35167</xdr:rowOff>
    </xdr:to>
    <xdr:sp macro="" textlink="">
      <xdr:nvSpPr>
        <xdr:cNvPr id="203" name="楕円 202"/>
        <xdr:cNvSpPr/>
      </xdr:nvSpPr>
      <xdr:spPr>
        <a:xfrm>
          <a:off x="1968500" y="134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26294</xdr:rowOff>
    </xdr:from>
    <xdr:ext cx="469744" cy="259045"/>
    <xdr:sp macro="" textlink="">
      <xdr:nvSpPr>
        <xdr:cNvPr id="204" name="テキスト ボックス 203"/>
        <xdr:cNvSpPr txBox="1"/>
      </xdr:nvSpPr>
      <xdr:spPr>
        <a:xfrm>
          <a:off x="1784428" y="1357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107150</xdr:rowOff>
    </xdr:from>
    <xdr:to>
      <xdr:col>6</xdr:col>
      <xdr:colOff>38100</xdr:colOff>
      <xdr:row>79</xdr:row>
      <xdr:rowOff>37300</xdr:rowOff>
    </xdr:to>
    <xdr:sp macro="" textlink="">
      <xdr:nvSpPr>
        <xdr:cNvPr id="205" name="楕円 204"/>
        <xdr:cNvSpPr/>
      </xdr:nvSpPr>
      <xdr:spPr>
        <a:xfrm>
          <a:off x="1079500" y="134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28427</xdr:rowOff>
    </xdr:from>
    <xdr:ext cx="469744" cy="259045"/>
    <xdr:sp macro="" textlink="">
      <xdr:nvSpPr>
        <xdr:cNvPr id="206" name="テキスト ボックス 205"/>
        <xdr:cNvSpPr txBox="1"/>
      </xdr:nvSpPr>
      <xdr:spPr>
        <a:xfrm>
          <a:off x="895428" y="1357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25760</xdr:rowOff>
    </xdr:from>
    <xdr:to>
      <xdr:col>24</xdr:col>
      <xdr:colOff>62865</xdr:colOff>
      <xdr:row>98</xdr:row>
      <xdr:rowOff>164911</xdr:rowOff>
    </xdr:to>
    <xdr:cxnSp macro="">
      <xdr:nvCxnSpPr>
        <xdr:cNvPr id="233" name="直線コネクタ 232"/>
        <xdr:cNvCxnSpPr/>
      </xdr:nvCxnSpPr>
      <xdr:spPr>
        <a:xfrm flipV="1">
          <a:off x="4633595" y="15456260"/>
          <a:ext cx="1270" cy="1510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168738</xdr:rowOff>
    </xdr:from>
    <xdr:ext cx="534377" cy="259045"/>
    <xdr:sp macro="" textlink="">
      <xdr:nvSpPr>
        <xdr:cNvPr id="234" name="扶助費最小値テキスト"/>
        <xdr:cNvSpPr txBox="1"/>
      </xdr:nvSpPr>
      <xdr:spPr>
        <a:xfrm>
          <a:off x="4686300" y="169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164911</xdr:rowOff>
    </xdr:from>
    <xdr:to>
      <xdr:col>24</xdr:col>
      <xdr:colOff>152400</xdr:colOff>
      <xdr:row>98</xdr:row>
      <xdr:rowOff>164911</xdr:rowOff>
    </xdr:to>
    <xdr:cxnSp macro="">
      <xdr:nvCxnSpPr>
        <xdr:cNvPr id="235" name="直線コネクタ 234"/>
        <xdr:cNvCxnSpPr/>
      </xdr:nvCxnSpPr>
      <xdr:spPr>
        <a:xfrm>
          <a:off x="4546600" y="169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143887</xdr:rowOff>
    </xdr:from>
    <xdr:ext cx="599010" cy="259045"/>
    <xdr:sp macro="" textlink="">
      <xdr:nvSpPr>
        <xdr:cNvPr id="236" name="扶助費最大値テキスト"/>
        <xdr:cNvSpPr txBox="1"/>
      </xdr:nvSpPr>
      <xdr:spPr>
        <a:xfrm>
          <a:off x="4686300" y="152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25760</xdr:rowOff>
    </xdr:from>
    <xdr:to>
      <xdr:col>24</xdr:col>
      <xdr:colOff>152400</xdr:colOff>
      <xdr:row>90</xdr:row>
      <xdr:rowOff>25760</xdr:rowOff>
    </xdr:to>
    <xdr:cxnSp macro="">
      <xdr:nvCxnSpPr>
        <xdr:cNvPr id="237" name="直線コネクタ 236"/>
        <xdr:cNvCxnSpPr/>
      </xdr:nvCxnSpPr>
      <xdr:spPr>
        <a:xfrm>
          <a:off x="4546600" y="1545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6703</xdr:rowOff>
    </xdr:from>
    <xdr:to>
      <xdr:col>24</xdr:col>
      <xdr:colOff>63500</xdr:colOff>
      <xdr:row>91</xdr:row>
      <xdr:rowOff>124335</xdr:rowOff>
    </xdr:to>
    <xdr:cxnSp macro="">
      <xdr:nvCxnSpPr>
        <xdr:cNvPr id="238" name="直線コネクタ 237"/>
        <xdr:cNvCxnSpPr/>
      </xdr:nvCxnSpPr>
      <xdr:spPr>
        <a:xfrm>
          <a:off x="3797300" y="15437203"/>
          <a:ext cx="838200" cy="28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164972</xdr:rowOff>
    </xdr:from>
    <xdr:ext cx="599010" cy="259045"/>
    <xdr:sp macro="" textlink="">
      <xdr:nvSpPr>
        <xdr:cNvPr id="239" name="扶助費平均値テキスト"/>
        <xdr:cNvSpPr txBox="1"/>
      </xdr:nvSpPr>
      <xdr:spPr>
        <a:xfrm>
          <a:off x="4686300" y="16281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15095</xdr:rowOff>
    </xdr:from>
    <xdr:to>
      <xdr:col>24</xdr:col>
      <xdr:colOff>114300</xdr:colOff>
      <xdr:row>95</xdr:row>
      <xdr:rowOff>116695</xdr:rowOff>
    </xdr:to>
    <xdr:sp macro="" textlink="">
      <xdr:nvSpPr>
        <xdr:cNvPr id="240" name="フローチャート: 判断 239"/>
        <xdr:cNvSpPr/>
      </xdr:nvSpPr>
      <xdr:spPr>
        <a:xfrm>
          <a:off x="4584700" y="1630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6703</xdr:rowOff>
    </xdr:from>
    <xdr:to>
      <xdr:col>19</xdr:col>
      <xdr:colOff>177800</xdr:colOff>
      <xdr:row>92</xdr:row>
      <xdr:rowOff>55510</xdr:rowOff>
    </xdr:to>
    <xdr:cxnSp macro="">
      <xdr:nvCxnSpPr>
        <xdr:cNvPr id="241" name="直線コネクタ 240"/>
        <xdr:cNvCxnSpPr/>
      </xdr:nvCxnSpPr>
      <xdr:spPr>
        <a:xfrm flipV="1">
          <a:off x="2908300" y="15437203"/>
          <a:ext cx="889000" cy="39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162820</xdr:rowOff>
    </xdr:from>
    <xdr:to>
      <xdr:col>20</xdr:col>
      <xdr:colOff>38100</xdr:colOff>
      <xdr:row>94</xdr:row>
      <xdr:rowOff>92970</xdr:rowOff>
    </xdr:to>
    <xdr:sp macro="" textlink="">
      <xdr:nvSpPr>
        <xdr:cNvPr id="242" name="フローチャート: 判断 241"/>
        <xdr:cNvSpPr/>
      </xdr:nvSpPr>
      <xdr:spPr>
        <a:xfrm>
          <a:off x="3746500" y="16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84097</xdr:rowOff>
    </xdr:from>
    <xdr:ext cx="599010" cy="259045"/>
    <xdr:sp macro="" textlink="">
      <xdr:nvSpPr>
        <xdr:cNvPr id="243" name="テキスト ボックス 242"/>
        <xdr:cNvSpPr txBox="1"/>
      </xdr:nvSpPr>
      <xdr:spPr>
        <a:xfrm>
          <a:off x="3497795" y="16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55510</xdr:rowOff>
    </xdr:from>
    <xdr:to>
      <xdr:col>15</xdr:col>
      <xdr:colOff>50800</xdr:colOff>
      <xdr:row>92</xdr:row>
      <xdr:rowOff>171067</xdr:rowOff>
    </xdr:to>
    <xdr:cxnSp macro="">
      <xdr:nvCxnSpPr>
        <xdr:cNvPr id="244" name="直線コネクタ 243"/>
        <xdr:cNvCxnSpPr/>
      </xdr:nvCxnSpPr>
      <xdr:spPr>
        <a:xfrm flipV="1">
          <a:off x="2019300" y="15828910"/>
          <a:ext cx="889000" cy="1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40356</xdr:rowOff>
    </xdr:from>
    <xdr:to>
      <xdr:col>15</xdr:col>
      <xdr:colOff>101600</xdr:colOff>
      <xdr:row>95</xdr:row>
      <xdr:rowOff>141956</xdr:rowOff>
    </xdr:to>
    <xdr:sp macro="" textlink="">
      <xdr:nvSpPr>
        <xdr:cNvPr id="245" name="フローチャート: 判断 244"/>
        <xdr:cNvSpPr/>
      </xdr:nvSpPr>
      <xdr:spPr>
        <a:xfrm>
          <a:off x="2857500" y="1632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133083</xdr:rowOff>
    </xdr:from>
    <xdr:ext cx="599010" cy="259045"/>
    <xdr:sp macro="" textlink="">
      <xdr:nvSpPr>
        <xdr:cNvPr id="246" name="テキスト ボックス 245"/>
        <xdr:cNvSpPr txBox="1"/>
      </xdr:nvSpPr>
      <xdr:spPr>
        <a:xfrm>
          <a:off x="2608795" y="1642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171067</xdr:rowOff>
    </xdr:from>
    <xdr:to>
      <xdr:col>10</xdr:col>
      <xdr:colOff>114300</xdr:colOff>
      <xdr:row>93</xdr:row>
      <xdr:rowOff>99352</xdr:rowOff>
    </xdr:to>
    <xdr:cxnSp macro="">
      <xdr:nvCxnSpPr>
        <xdr:cNvPr id="247" name="直線コネクタ 246"/>
        <xdr:cNvCxnSpPr/>
      </xdr:nvCxnSpPr>
      <xdr:spPr>
        <a:xfrm flipV="1">
          <a:off x="1130300" y="15944467"/>
          <a:ext cx="889000" cy="9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39311</xdr:rowOff>
    </xdr:from>
    <xdr:to>
      <xdr:col>10</xdr:col>
      <xdr:colOff>165100</xdr:colOff>
      <xdr:row>95</xdr:row>
      <xdr:rowOff>140911</xdr:rowOff>
    </xdr:to>
    <xdr:sp macro="" textlink="">
      <xdr:nvSpPr>
        <xdr:cNvPr id="248" name="フローチャート: 判断 247"/>
        <xdr:cNvSpPr/>
      </xdr:nvSpPr>
      <xdr:spPr>
        <a:xfrm>
          <a:off x="1968500" y="1632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132038</xdr:rowOff>
    </xdr:from>
    <xdr:ext cx="599010" cy="259045"/>
    <xdr:sp macro="" textlink="">
      <xdr:nvSpPr>
        <xdr:cNvPr id="249" name="テキスト ボックス 248"/>
        <xdr:cNvSpPr txBox="1"/>
      </xdr:nvSpPr>
      <xdr:spPr>
        <a:xfrm>
          <a:off x="1719795" y="1641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107662</xdr:rowOff>
    </xdr:from>
    <xdr:to>
      <xdr:col>6</xdr:col>
      <xdr:colOff>38100</xdr:colOff>
      <xdr:row>96</xdr:row>
      <xdr:rowOff>37812</xdr:rowOff>
    </xdr:to>
    <xdr:sp macro="" textlink="">
      <xdr:nvSpPr>
        <xdr:cNvPr id="250" name="フローチャート: 判断 249"/>
        <xdr:cNvSpPr/>
      </xdr:nvSpPr>
      <xdr:spPr>
        <a:xfrm>
          <a:off x="1079500" y="1639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28939</xdr:rowOff>
    </xdr:from>
    <xdr:ext cx="534377" cy="259045"/>
    <xdr:sp macro="" textlink="">
      <xdr:nvSpPr>
        <xdr:cNvPr id="251" name="テキスト ボックス 250"/>
        <xdr:cNvSpPr txBox="1"/>
      </xdr:nvSpPr>
      <xdr:spPr>
        <a:xfrm>
          <a:off x="863111" y="1648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73535</xdr:rowOff>
    </xdr:from>
    <xdr:to>
      <xdr:col>24</xdr:col>
      <xdr:colOff>114300</xdr:colOff>
      <xdr:row>92</xdr:row>
      <xdr:rowOff>3685</xdr:rowOff>
    </xdr:to>
    <xdr:sp macro="" textlink="">
      <xdr:nvSpPr>
        <xdr:cNvPr id="257" name="楕円 256"/>
        <xdr:cNvSpPr/>
      </xdr:nvSpPr>
      <xdr:spPr>
        <a:xfrm>
          <a:off x="4584700" y="1567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96412</xdr:rowOff>
    </xdr:from>
    <xdr:ext cx="599010" cy="259045"/>
    <xdr:sp macro="" textlink="">
      <xdr:nvSpPr>
        <xdr:cNvPr id="258" name="扶助費該当値テキスト"/>
        <xdr:cNvSpPr txBox="1"/>
      </xdr:nvSpPr>
      <xdr:spPr>
        <a:xfrm>
          <a:off x="4686300" y="1552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127353</xdr:rowOff>
    </xdr:from>
    <xdr:to>
      <xdr:col>20</xdr:col>
      <xdr:colOff>38100</xdr:colOff>
      <xdr:row>90</xdr:row>
      <xdr:rowOff>57503</xdr:rowOff>
    </xdr:to>
    <xdr:sp macro="" textlink="">
      <xdr:nvSpPr>
        <xdr:cNvPr id="259" name="楕円 258"/>
        <xdr:cNvSpPr/>
      </xdr:nvSpPr>
      <xdr:spPr>
        <a:xfrm>
          <a:off x="3746500" y="153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74030</xdr:rowOff>
    </xdr:from>
    <xdr:ext cx="599010" cy="259045"/>
    <xdr:sp macro="" textlink="">
      <xdr:nvSpPr>
        <xdr:cNvPr id="260" name="テキスト ボックス 259"/>
        <xdr:cNvSpPr txBox="1"/>
      </xdr:nvSpPr>
      <xdr:spPr>
        <a:xfrm>
          <a:off x="3497795" y="1516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4710</xdr:rowOff>
    </xdr:from>
    <xdr:to>
      <xdr:col>15</xdr:col>
      <xdr:colOff>101600</xdr:colOff>
      <xdr:row>92</xdr:row>
      <xdr:rowOff>106310</xdr:rowOff>
    </xdr:to>
    <xdr:sp macro="" textlink="">
      <xdr:nvSpPr>
        <xdr:cNvPr id="261" name="楕円 260"/>
        <xdr:cNvSpPr/>
      </xdr:nvSpPr>
      <xdr:spPr>
        <a:xfrm>
          <a:off x="2857500" y="157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122837</xdr:rowOff>
    </xdr:from>
    <xdr:ext cx="599010" cy="259045"/>
    <xdr:sp macro="" textlink="">
      <xdr:nvSpPr>
        <xdr:cNvPr id="262" name="テキスト ボックス 261"/>
        <xdr:cNvSpPr txBox="1"/>
      </xdr:nvSpPr>
      <xdr:spPr>
        <a:xfrm>
          <a:off x="2608795" y="1555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120267</xdr:rowOff>
    </xdr:from>
    <xdr:to>
      <xdr:col>10</xdr:col>
      <xdr:colOff>165100</xdr:colOff>
      <xdr:row>93</xdr:row>
      <xdr:rowOff>50417</xdr:rowOff>
    </xdr:to>
    <xdr:sp macro="" textlink="">
      <xdr:nvSpPr>
        <xdr:cNvPr id="263" name="楕円 262"/>
        <xdr:cNvSpPr/>
      </xdr:nvSpPr>
      <xdr:spPr>
        <a:xfrm>
          <a:off x="1968500" y="158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66944</xdr:rowOff>
    </xdr:from>
    <xdr:ext cx="599010" cy="259045"/>
    <xdr:sp macro="" textlink="">
      <xdr:nvSpPr>
        <xdr:cNvPr id="264" name="テキスト ボックス 263"/>
        <xdr:cNvSpPr txBox="1"/>
      </xdr:nvSpPr>
      <xdr:spPr>
        <a:xfrm>
          <a:off x="1719795" y="156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48552</xdr:rowOff>
    </xdr:from>
    <xdr:to>
      <xdr:col>6</xdr:col>
      <xdr:colOff>38100</xdr:colOff>
      <xdr:row>93</xdr:row>
      <xdr:rowOff>150152</xdr:rowOff>
    </xdr:to>
    <xdr:sp macro="" textlink="">
      <xdr:nvSpPr>
        <xdr:cNvPr id="265" name="楕円 264"/>
        <xdr:cNvSpPr/>
      </xdr:nvSpPr>
      <xdr:spPr>
        <a:xfrm>
          <a:off x="1079500" y="1599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166679</xdr:rowOff>
    </xdr:from>
    <xdr:ext cx="599010" cy="259045"/>
    <xdr:sp macro="" textlink="">
      <xdr:nvSpPr>
        <xdr:cNvPr id="266" name="テキスト ボックス 265"/>
        <xdr:cNvSpPr txBox="1"/>
      </xdr:nvSpPr>
      <xdr:spPr>
        <a:xfrm>
          <a:off x="830795" y="1576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150390</xdr:rowOff>
    </xdr:from>
    <xdr:to>
      <xdr:col>54</xdr:col>
      <xdr:colOff>189865</xdr:colOff>
      <xdr:row>39</xdr:row>
      <xdr:rowOff>134203</xdr:rowOff>
    </xdr:to>
    <xdr:cxnSp macro="">
      <xdr:nvCxnSpPr>
        <xdr:cNvPr id="293" name="直線コネクタ 292"/>
        <xdr:cNvCxnSpPr/>
      </xdr:nvCxnSpPr>
      <xdr:spPr>
        <a:xfrm flipV="1">
          <a:off x="10475595" y="5636790"/>
          <a:ext cx="1270" cy="118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138030</xdr:rowOff>
    </xdr:from>
    <xdr:ext cx="534377" cy="259045"/>
    <xdr:sp macro="" textlink="">
      <xdr:nvSpPr>
        <xdr:cNvPr id="294" name="補助費等最小値テキスト"/>
        <xdr:cNvSpPr txBox="1"/>
      </xdr:nvSpPr>
      <xdr:spPr>
        <a:xfrm>
          <a:off x="10528300" y="682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134203</xdr:rowOff>
    </xdr:from>
    <xdr:to>
      <xdr:col>55</xdr:col>
      <xdr:colOff>88900</xdr:colOff>
      <xdr:row>39</xdr:row>
      <xdr:rowOff>134203</xdr:rowOff>
    </xdr:to>
    <xdr:cxnSp macro="">
      <xdr:nvCxnSpPr>
        <xdr:cNvPr id="295" name="直線コネクタ 294"/>
        <xdr:cNvCxnSpPr/>
      </xdr:nvCxnSpPr>
      <xdr:spPr>
        <a:xfrm>
          <a:off x="10388600" y="682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97067</xdr:rowOff>
    </xdr:from>
    <xdr:ext cx="599010" cy="259045"/>
    <xdr:sp macro="" textlink="">
      <xdr:nvSpPr>
        <xdr:cNvPr id="296" name="補助費等最大値テキスト"/>
        <xdr:cNvSpPr txBox="1"/>
      </xdr:nvSpPr>
      <xdr:spPr>
        <a:xfrm>
          <a:off x="10528300" y="541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150390</xdr:rowOff>
    </xdr:from>
    <xdr:to>
      <xdr:col>55</xdr:col>
      <xdr:colOff>88900</xdr:colOff>
      <xdr:row>32</xdr:row>
      <xdr:rowOff>150390</xdr:rowOff>
    </xdr:to>
    <xdr:cxnSp macro="">
      <xdr:nvCxnSpPr>
        <xdr:cNvPr id="297" name="直線コネクタ 296"/>
        <xdr:cNvCxnSpPr/>
      </xdr:nvCxnSpPr>
      <xdr:spPr>
        <a:xfrm>
          <a:off x="10388600" y="5636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164944</xdr:rowOff>
    </xdr:from>
    <xdr:to>
      <xdr:col>55</xdr:col>
      <xdr:colOff>0</xdr:colOff>
      <xdr:row>38</xdr:row>
      <xdr:rowOff>56403</xdr:rowOff>
    </xdr:to>
    <xdr:cxnSp macro="">
      <xdr:nvCxnSpPr>
        <xdr:cNvPr id="298" name="直線コネクタ 297"/>
        <xdr:cNvCxnSpPr/>
      </xdr:nvCxnSpPr>
      <xdr:spPr>
        <a:xfrm flipV="1">
          <a:off x="9639300" y="6508594"/>
          <a:ext cx="838200" cy="6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108337</xdr:rowOff>
    </xdr:from>
    <xdr:ext cx="599010" cy="259045"/>
    <xdr:sp macro="" textlink="">
      <xdr:nvSpPr>
        <xdr:cNvPr id="299" name="補助費等平均値テキスト"/>
        <xdr:cNvSpPr txBox="1"/>
      </xdr:nvSpPr>
      <xdr:spPr>
        <a:xfrm>
          <a:off x="10528300" y="6109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85460</xdr:rowOff>
    </xdr:from>
    <xdr:to>
      <xdr:col>55</xdr:col>
      <xdr:colOff>50800</xdr:colOff>
      <xdr:row>37</xdr:row>
      <xdr:rowOff>15610</xdr:rowOff>
    </xdr:to>
    <xdr:sp macro="" textlink="">
      <xdr:nvSpPr>
        <xdr:cNvPr id="300" name="フローチャート: 判断 299"/>
        <xdr:cNvSpPr/>
      </xdr:nvSpPr>
      <xdr:spPr>
        <a:xfrm>
          <a:off x="10426700" y="625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64284</xdr:rowOff>
    </xdr:from>
    <xdr:to>
      <xdr:col>50</xdr:col>
      <xdr:colOff>114300</xdr:colOff>
      <xdr:row>38</xdr:row>
      <xdr:rowOff>56403</xdr:rowOff>
    </xdr:to>
    <xdr:cxnSp macro="">
      <xdr:nvCxnSpPr>
        <xdr:cNvPr id="301" name="直線コネクタ 300"/>
        <xdr:cNvCxnSpPr/>
      </xdr:nvCxnSpPr>
      <xdr:spPr>
        <a:xfrm>
          <a:off x="8750300" y="5379234"/>
          <a:ext cx="889000" cy="119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158569</xdr:rowOff>
    </xdr:from>
    <xdr:to>
      <xdr:col>50</xdr:col>
      <xdr:colOff>165100</xdr:colOff>
      <xdr:row>37</xdr:row>
      <xdr:rowOff>88719</xdr:rowOff>
    </xdr:to>
    <xdr:sp macro="" textlink="">
      <xdr:nvSpPr>
        <xdr:cNvPr id="302" name="フローチャート: 判断 301"/>
        <xdr:cNvSpPr/>
      </xdr:nvSpPr>
      <xdr:spPr>
        <a:xfrm>
          <a:off x="9588500" y="63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105246</xdr:rowOff>
    </xdr:from>
    <xdr:ext cx="534377" cy="259045"/>
    <xdr:sp macro="" textlink="">
      <xdr:nvSpPr>
        <xdr:cNvPr id="303" name="テキスト ボックス 302"/>
        <xdr:cNvSpPr txBox="1"/>
      </xdr:nvSpPr>
      <xdr:spPr>
        <a:xfrm>
          <a:off x="9372111" y="610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64284</xdr:rowOff>
    </xdr:from>
    <xdr:to>
      <xdr:col>45</xdr:col>
      <xdr:colOff>177800</xdr:colOff>
      <xdr:row>38</xdr:row>
      <xdr:rowOff>135357</xdr:rowOff>
    </xdr:to>
    <xdr:cxnSp macro="">
      <xdr:nvCxnSpPr>
        <xdr:cNvPr id="304" name="直線コネクタ 303"/>
        <xdr:cNvCxnSpPr/>
      </xdr:nvCxnSpPr>
      <xdr:spPr>
        <a:xfrm flipV="1">
          <a:off x="7861300" y="5379234"/>
          <a:ext cx="889000" cy="127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65866</xdr:rowOff>
    </xdr:from>
    <xdr:to>
      <xdr:col>46</xdr:col>
      <xdr:colOff>38100</xdr:colOff>
      <xdr:row>30</xdr:row>
      <xdr:rowOff>167466</xdr:rowOff>
    </xdr:to>
    <xdr:sp macro="" textlink="">
      <xdr:nvSpPr>
        <xdr:cNvPr id="305" name="フローチャート: 判断 304"/>
        <xdr:cNvSpPr/>
      </xdr:nvSpPr>
      <xdr:spPr>
        <a:xfrm>
          <a:off x="8699500" y="520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12543</xdr:rowOff>
    </xdr:from>
    <xdr:ext cx="599010" cy="259045"/>
    <xdr:sp macro="" textlink="">
      <xdr:nvSpPr>
        <xdr:cNvPr id="306" name="テキスト ボックス 305"/>
        <xdr:cNvSpPr txBox="1"/>
      </xdr:nvSpPr>
      <xdr:spPr>
        <a:xfrm>
          <a:off x="8450795" y="498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22581</xdr:rowOff>
    </xdr:from>
    <xdr:to>
      <xdr:col>41</xdr:col>
      <xdr:colOff>50800</xdr:colOff>
      <xdr:row>38</xdr:row>
      <xdr:rowOff>135357</xdr:rowOff>
    </xdr:to>
    <xdr:cxnSp macro="">
      <xdr:nvCxnSpPr>
        <xdr:cNvPr id="307" name="直線コネクタ 306"/>
        <xdr:cNvCxnSpPr/>
      </xdr:nvCxnSpPr>
      <xdr:spPr>
        <a:xfrm>
          <a:off x="6972300" y="6366231"/>
          <a:ext cx="889000" cy="28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45477</xdr:rowOff>
    </xdr:from>
    <xdr:to>
      <xdr:col>41</xdr:col>
      <xdr:colOff>101600</xdr:colOff>
      <xdr:row>38</xdr:row>
      <xdr:rowOff>147077</xdr:rowOff>
    </xdr:to>
    <xdr:sp macro="" textlink="">
      <xdr:nvSpPr>
        <xdr:cNvPr id="308" name="フローチャート: 判断 307"/>
        <xdr:cNvSpPr/>
      </xdr:nvSpPr>
      <xdr:spPr>
        <a:xfrm>
          <a:off x="7810500" y="656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163604</xdr:rowOff>
    </xdr:from>
    <xdr:ext cx="534377" cy="259045"/>
    <xdr:sp macro="" textlink="">
      <xdr:nvSpPr>
        <xdr:cNvPr id="309" name="テキスト ボックス 308"/>
        <xdr:cNvSpPr txBox="1"/>
      </xdr:nvSpPr>
      <xdr:spPr>
        <a:xfrm>
          <a:off x="7594111" y="633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111390</xdr:rowOff>
    </xdr:from>
    <xdr:to>
      <xdr:col>36</xdr:col>
      <xdr:colOff>165100</xdr:colOff>
      <xdr:row>39</xdr:row>
      <xdr:rowOff>41540</xdr:rowOff>
    </xdr:to>
    <xdr:sp macro="" textlink="">
      <xdr:nvSpPr>
        <xdr:cNvPr id="310" name="フローチャート: 判断 309"/>
        <xdr:cNvSpPr/>
      </xdr:nvSpPr>
      <xdr:spPr>
        <a:xfrm>
          <a:off x="6921500" y="662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32667</xdr:rowOff>
    </xdr:from>
    <xdr:ext cx="534377" cy="259045"/>
    <xdr:sp macro="" textlink="">
      <xdr:nvSpPr>
        <xdr:cNvPr id="311" name="テキスト ボックス 310"/>
        <xdr:cNvSpPr txBox="1"/>
      </xdr:nvSpPr>
      <xdr:spPr>
        <a:xfrm>
          <a:off x="6705111" y="671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114144</xdr:rowOff>
    </xdr:from>
    <xdr:to>
      <xdr:col>55</xdr:col>
      <xdr:colOff>50800</xdr:colOff>
      <xdr:row>38</xdr:row>
      <xdr:rowOff>44293</xdr:rowOff>
    </xdr:to>
    <xdr:sp macro="" textlink="">
      <xdr:nvSpPr>
        <xdr:cNvPr id="317" name="楕円 316"/>
        <xdr:cNvSpPr/>
      </xdr:nvSpPr>
      <xdr:spPr>
        <a:xfrm>
          <a:off x="10426700" y="64577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92571</xdr:rowOff>
    </xdr:from>
    <xdr:ext cx="534377" cy="259045"/>
    <xdr:sp macro="" textlink="">
      <xdr:nvSpPr>
        <xdr:cNvPr id="318" name="補助費等該当値テキスト"/>
        <xdr:cNvSpPr txBox="1"/>
      </xdr:nvSpPr>
      <xdr:spPr>
        <a:xfrm>
          <a:off x="10528300" y="643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5603</xdr:rowOff>
    </xdr:from>
    <xdr:to>
      <xdr:col>50</xdr:col>
      <xdr:colOff>165100</xdr:colOff>
      <xdr:row>38</xdr:row>
      <xdr:rowOff>107203</xdr:rowOff>
    </xdr:to>
    <xdr:sp macro="" textlink="">
      <xdr:nvSpPr>
        <xdr:cNvPr id="319" name="楕円 318"/>
        <xdr:cNvSpPr/>
      </xdr:nvSpPr>
      <xdr:spPr>
        <a:xfrm>
          <a:off x="9588500" y="652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98330</xdr:rowOff>
    </xdr:from>
    <xdr:ext cx="534377" cy="259045"/>
    <xdr:sp macro="" textlink="">
      <xdr:nvSpPr>
        <xdr:cNvPr id="320" name="テキスト ボックス 319"/>
        <xdr:cNvSpPr txBox="1"/>
      </xdr:nvSpPr>
      <xdr:spPr>
        <a:xfrm>
          <a:off x="9372111" y="66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13484</xdr:rowOff>
    </xdr:from>
    <xdr:to>
      <xdr:col>46</xdr:col>
      <xdr:colOff>38100</xdr:colOff>
      <xdr:row>31</xdr:row>
      <xdr:rowOff>115084</xdr:rowOff>
    </xdr:to>
    <xdr:sp macro="" textlink="">
      <xdr:nvSpPr>
        <xdr:cNvPr id="321" name="楕円 320"/>
        <xdr:cNvSpPr/>
      </xdr:nvSpPr>
      <xdr:spPr>
        <a:xfrm>
          <a:off x="8699500" y="532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106211</xdr:rowOff>
    </xdr:from>
    <xdr:ext cx="599010" cy="259045"/>
    <xdr:sp macro="" textlink="">
      <xdr:nvSpPr>
        <xdr:cNvPr id="322" name="テキスト ボックス 321"/>
        <xdr:cNvSpPr txBox="1"/>
      </xdr:nvSpPr>
      <xdr:spPr>
        <a:xfrm>
          <a:off x="8450795" y="542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84557</xdr:rowOff>
    </xdr:from>
    <xdr:to>
      <xdr:col>41</xdr:col>
      <xdr:colOff>101600</xdr:colOff>
      <xdr:row>39</xdr:row>
      <xdr:rowOff>14707</xdr:rowOff>
    </xdr:to>
    <xdr:sp macro="" textlink="">
      <xdr:nvSpPr>
        <xdr:cNvPr id="323" name="楕円 322"/>
        <xdr:cNvSpPr/>
      </xdr:nvSpPr>
      <xdr:spPr>
        <a:xfrm>
          <a:off x="7810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5834</xdr:rowOff>
    </xdr:from>
    <xdr:ext cx="534377" cy="259045"/>
    <xdr:sp macro="" textlink="">
      <xdr:nvSpPr>
        <xdr:cNvPr id="324" name="テキスト ボックス 323"/>
        <xdr:cNvSpPr txBox="1"/>
      </xdr:nvSpPr>
      <xdr:spPr>
        <a:xfrm>
          <a:off x="7594111" y="66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143231</xdr:rowOff>
    </xdr:from>
    <xdr:to>
      <xdr:col>36</xdr:col>
      <xdr:colOff>165100</xdr:colOff>
      <xdr:row>37</xdr:row>
      <xdr:rowOff>73381</xdr:rowOff>
    </xdr:to>
    <xdr:sp macro="" textlink="">
      <xdr:nvSpPr>
        <xdr:cNvPr id="325" name="楕円 324"/>
        <xdr:cNvSpPr/>
      </xdr:nvSpPr>
      <xdr:spPr>
        <a:xfrm>
          <a:off x="6921500" y="63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89908</xdr:rowOff>
    </xdr:from>
    <xdr:ext cx="534377" cy="259045"/>
    <xdr:sp macro="" textlink="">
      <xdr:nvSpPr>
        <xdr:cNvPr id="326" name="テキスト ボックス 325"/>
        <xdr:cNvSpPr txBox="1"/>
      </xdr:nvSpPr>
      <xdr:spPr>
        <a:xfrm>
          <a:off x="6705111" y="60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8" name="直線コネクタ 347"/>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9" name="普通建設事業費最小値テキスト"/>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50" name="直線コネクタ 349"/>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51" name="普通建設事業費最大値テキスト"/>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52" name="直線コネクタ 351"/>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168485</xdr:rowOff>
    </xdr:from>
    <xdr:to>
      <xdr:col>55</xdr:col>
      <xdr:colOff>0</xdr:colOff>
      <xdr:row>57</xdr:row>
      <xdr:rowOff>9499</xdr:rowOff>
    </xdr:to>
    <xdr:cxnSp macro="">
      <xdr:nvCxnSpPr>
        <xdr:cNvPr id="353" name="直線コネクタ 352"/>
        <xdr:cNvCxnSpPr/>
      </xdr:nvCxnSpPr>
      <xdr:spPr>
        <a:xfrm>
          <a:off x="9639300" y="9769685"/>
          <a:ext cx="838200" cy="1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152180</xdr:rowOff>
    </xdr:from>
    <xdr:ext cx="599010" cy="259045"/>
    <xdr:sp macro="" textlink="">
      <xdr:nvSpPr>
        <xdr:cNvPr id="354" name="普通建設事業費平均値テキスト"/>
        <xdr:cNvSpPr txBox="1"/>
      </xdr:nvSpPr>
      <xdr:spPr>
        <a:xfrm>
          <a:off x="10528300" y="9410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55" name="フローチャート: 判断 354"/>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154811</xdr:rowOff>
    </xdr:from>
    <xdr:to>
      <xdr:col>50</xdr:col>
      <xdr:colOff>114300</xdr:colOff>
      <xdr:row>56</xdr:row>
      <xdr:rowOff>168485</xdr:rowOff>
    </xdr:to>
    <xdr:cxnSp macro="">
      <xdr:nvCxnSpPr>
        <xdr:cNvPr id="356" name="直線コネクタ 355"/>
        <xdr:cNvCxnSpPr/>
      </xdr:nvCxnSpPr>
      <xdr:spPr>
        <a:xfrm>
          <a:off x="8750300" y="9756011"/>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57" name="フローチャート: 判断 356"/>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125101</xdr:rowOff>
    </xdr:from>
    <xdr:ext cx="534377" cy="259045"/>
    <xdr:sp macro="" textlink="">
      <xdr:nvSpPr>
        <xdr:cNvPr id="358" name="テキスト ボックス 357"/>
        <xdr:cNvSpPr txBox="1"/>
      </xdr:nvSpPr>
      <xdr:spPr>
        <a:xfrm>
          <a:off x="9372111" y="93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101043</xdr:rowOff>
    </xdr:from>
    <xdr:to>
      <xdr:col>45</xdr:col>
      <xdr:colOff>177800</xdr:colOff>
      <xdr:row>56</xdr:row>
      <xdr:rowOff>154811</xdr:rowOff>
    </xdr:to>
    <xdr:cxnSp macro="">
      <xdr:nvCxnSpPr>
        <xdr:cNvPr id="359" name="直線コネクタ 358"/>
        <xdr:cNvCxnSpPr/>
      </xdr:nvCxnSpPr>
      <xdr:spPr>
        <a:xfrm>
          <a:off x="7861300" y="9702243"/>
          <a:ext cx="889000" cy="5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8286</xdr:rowOff>
    </xdr:from>
    <xdr:to>
      <xdr:col>46</xdr:col>
      <xdr:colOff>38100</xdr:colOff>
      <xdr:row>56</xdr:row>
      <xdr:rowOff>109886</xdr:rowOff>
    </xdr:to>
    <xdr:sp macro="" textlink="">
      <xdr:nvSpPr>
        <xdr:cNvPr id="360" name="フローチャート: 判断 359"/>
        <xdr:cNvSpPr/>
      </xdr:nvSpPr>
      <xdr:spPr>
        <a:xfrm>
          <a:off x="8699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126413</xdr:rowOff>
    </xdr:from>
    <xdr:ext cx="534377" cy="259045"/>
    <xdr:sp macro="" textlink="">
      <xdr:nvSpPr>
        <xdr:cNvPr id="361" name="テキスト ボックス 360"/>
        <xdr:cNvSpPr txBox="1"/>
      </xdr:nvSpPr>
      <xdr:spPr>
        <a:xfrm>
          <a:off x="8483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101043</xdr:rowOff>
    </xdr:from>
    <xdr:to>
      <xdr:col>41</xdr:col>
      <xdr:colOff>50800</xdr:colOff>
      <xdr:row>56</xdr:row>
      <xdr:rowOff>124759</xdr:rowOff>
    </xdr:to>
    <xdr:cxnSp macro="">
      <xdr:nvCxnSpPr>
        <xdr:cNvPr id="362" name="直線コネクタ 361"/>
        <xdr:cNvCxnSpPr/>
      </xdr:nvCxnSpPr>
      <xdr:spPr>
        <a:xfrm flipV="1">
          <a:off x="6972300" y="9702243"/>
          <a:ext cx="889000" cy="2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1662</xdr:rowOff>
    </xdr:from>
    <xdr:to>
      <xdr:col>41</xdr:col>
      <xdr:colOff>101600</xdr:colOff>
      <xdr:row>56</xdr:row>
      <xdr:rowOff>103262</xdr:rowOff>
    </xdr:to>
    <xdr:sp macro="" textlink="">
      <xdr:nvSpPr>
        <xdr:cNvPr id="363" name="フローチャート: 判断 362"/>
        <xdr:cNvSpPr/>
      </xdr:nvSpPr>
      <xdr:spPr>
        <a:xfrm>
          <a:off x="7810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119789</xdr:rowOff>
    </xdr:from>
    <xdr:ext cx="534377" cy="259045"/>
    <xdr:sp macro="" textlink="">
      <xdr:nvSpPr>
        <xdr:cNvPr id="364" name="テキスト ボックス 363"/>
        <xdr:cNvSpPr txBox="1"/>
      </xdr:nvSpPr>
      <xdr:spPr>
        <a:xfrm>
          <a:off x="7594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42389</xdr:rowOff>
    </xdr:from>
    <xdr:to>
      <xdr:col>36</xdr:col>
      <xdr:colOff>165100</xdr:colOff>
      <xdr:row>56</xdr:row>
      <xdr:rowOff>143989</xdr:rowOff>
    </xdr:to>
    <xdr:sp macro="" textlink="">
      <xdr:nvSpPr>
        <xdr:cNvPr id="365" name="フローチャート: 判断 364"/>
        <xdr:cNvSpPr/>
      </xdr:nvSpPr>
      <xdr:spPr>
        <a:xfrm>
          <a:off x="6921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160516</xdr:rowOff>
    </xdr:from>
    <xdr:ext cx="534377" cy="259045"/>
    <xdr:sp macro="" textlink="">
      <xdr:nvSpPr>
        <xdr:cNvPr id="366" name="テキスト ボックス 365"/>
        <xdr:cNvSpPr txBox="1"/>
      </xdr:nvSpPr>
      <xdr:spPr>
        <a:xfrm>
          <a:off x="6705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130149</xdr:rowOff>
    </xdr:from>
    <xdr:to>
      <xdr:col>55</xdr:col>
      <xdr:colOff>50800</xdr:colOff>
      <xdr:row>57</xdr:row>
      <xdr:rowOff>60299</xdr:rowOff>
    </xdr:to>
    <xdr:sp macro="" textlink="">
      <xdr:nvSpPr>
        <xdr:cNvPr id="372" name="楕円 371"/>
        <xdr:cNvSpPr/>
      </xdr:nvSpPr>
      <xdr:spPr>
        <a:xfrm>
          <a:off x="10426700" y="97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45076</xdr:rowOff>
    </xdr:from>
    <xdr:ext cx="534377" cy="259045"/>
    <xdr:sp macro="" textlink="">
      <xdr:nvSpPr>
        <xdr:cNvPr id="373" name="普通建設事業費該当値テキスト"/>
        <xdr:cNvSpPr txBox="1"/>
      </xdr:nvSpPr>
      <xdr:spPr>
        <a:xfrm>
          <a:off x="10528300" y="964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117685</xdr:rowOff>
    </xdr:from>
    <xdr:to>
      <xdr:col>50</xdr:col>
      <xdr:colOff>165100</xdr:colOff>
      <xdr:row>57</xdr:row>
      <xdr:rowOff>47835</xdr:rowOff>
    </xdr:to>
    <xdr:sp macro="" textlink="">
      <xdr:nvSpPr>
        <xdr:cNvPr id="374" name="楕円 373"/>
        <xdr:cNvSpPr/>
      </xdr:nvSpPr>
      <xdr:spPr>
        <a:xfrm>
          <a:off x="9588500" y="97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38962</xdr:rowOff>
    </xdr:from>
    <xdr:ext cx="534377" cy="259045"/>
    <xdr:sp macro="" textlink="">
      <xdr:nvSpPr>
        <xdr:cNvPr id="375" name="テキスト ボックス 374"/>
        <xdr:cNvSpPr txBox="1"/>
      </xdr:nvSpPr>
      <xdr:spPr>
        <a:xfrm>
          <a:off x="9372111" y="98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104011</xdr:rowOff>
    </xdr:from>
    <xdr:to>
      <xdr:col>46</xdr:col>
      <xdr:colOff>38100</xdr:colOff>
      <xdr:row>57</xdr:row>
      <xdr:rowOff>34161</xdr:rowOff>
    </xdr:to>
    <xdr:sp macro="" textlink="">
      <xdr:nvSpPr>
        <xdr:cNvPr id="376" name="楕円 375"/>
        <xdr:cNvSpPr/>
      </xdr:nvSpPr>
      <xdr:spPr>
        <a:xfrm>
          <a:off x="8699500" y="97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25288</xdr:rowOff>
    </xdr:from>
    <xdr:ext cx="534377" cy="259045"/>
    <xdr:sp macro="" textlink="">
      <xdr:nvSpPr>
        <xdr:cNvPr id="377" name="テキスト ボックス 376"/>
        <xdr:cNvSpPr txBox="1"/>
      </xdr:nvSpPr>
      <xdr:spPr>
        <a:xfrm>
          <a:off x="8483111" y="979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50243</xdr:rowOff>
    </xdr:from>
    <xdr:to>
      <xdr:col>41</xdr:col>
      <xdr:colOff>101600</xdr:colOff>
      <xdr:row>56</xdr:row>
      <xdr:rowOff>151843</xdr:rowOff>
    </xdr:to>
    <xdr:sp macro="" textlink="">
      <xdr:nvSpPr>
        <xdr:cNvPr id="378" name="楕円 377"/>
        <xdr:cNvSpPr/>
      </xdr:nvSpPr>
      <xdr:spPr>
        <a:xfrm>
          <a:off x="7810500" y="965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142970</xdr:rowOff>
    </xdr:from>
    <xdr:ext cx="534377" cy="259045"/>
    <xdr:sp macro="" textlink="">
      <xdr:nvSpPr>
        <xdr:cNvPr id="379" name="テキスト ボックス 378"/>
        <xdr:cNvSpPr txBox="1"/>
      </xdr:nvSpPr>
      <xdr:spPr>
        <a:xfrm>
          <a:off x="7594111" y="974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73959</xdr:rowOff>
    </xdr:from>
    <xdr:to>
      <xdr:col>36</xdr:col>
      <xdr:colOff>165100</xdr:colOff>
      <xdr:row>57</xdr:row>
      <xdr:rowOff>4109</xdr:rowOff>
    </xdr:to>
    <xdr:sp macro="" textlink="">
      <xdr:nvSpPr>
        <xdr:cNvPr id="380" name="楕円 379"/>
        <xdr:cNvSpPr/>
      </xdr:nvSpPr>
      <xdr:spPr>
        <a:xfrm>
          <a:off x="6921500" y="96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166686</xdr:rowOff>
    </xdr:from>
    <xdr:ext cx="534377" cy="259045"/>
    <xdr:sp macro="" textlink="">
      <xdr:nvSpPr>
        <xdr:cNvPr id="381" name="テキスト ボックス 380"/>
        <xdr:cNvSpPr txBox="1"/>
      </xdr:nvSpPr>
      <xdr:spPr>
        <a:xfrm>
          <a:off x="6705111" y="976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405" name="直線コネクタ 404"/>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406" name="普通建設事業費 （ うち新規整備　）最小値テキスト"/>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407" name="直線コネクタ 406"/>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8" name="普通建設事業費 （ うち新規整備　）最大値テキスト"/>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9" name="直線コネクタ 408"/>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161029</xdr:rowOff>
    </xdr:from>
    <xdr:to>
      <xdr:col>55</xdr:col>
      <xdr:colOff>0</xdr:colOff>
      <xdr:row>79</xdr:row>
      <xdr:rowOff>16539</xdr:rowOff>
    </xdr:to>
    <xdr:cxnSp macro="">
      <xdr:nvCxnSpPr>
        <xdr:cNvPr id="410" name="直線コネクタ 409"/>
        <xdr:cNvCxnSpPr/>
      </xdr:nvCxnSpPr>
      <xdr:spPr>
        <a:xfrm>
          <a:off x="9639300" y="13534129"/>
          <a:ext cx="838200" cy="2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115039</xdr:rowOff>
    </xdr:from>
    <xdr:ext cx="534377" cy="259045"/>
    <xdr:sp macro="" textlink="">
      <xdr:nvSpPr>
        <xdr:cNvPr id="411" name="普通建設事業費 （ うち新規整備　）平均値テキスト"/>
        <xdr:cNvSpPr txBox="1"/>
      </xdr:nvSpPr>
      <xdr:spPr>
        <a:xfrm>
          <a:off x="10528300" y="131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12" name="フローチャート: 判断 411"/>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161029</xdr:rowOff>
    </xdr:from>
    <xdr:to>
      <xdr:col>50</xdr:col>
      <xdr:colOff>114300</xdr:colOff>
      <xdr:row>79</xdr:row>
      <xdr:rowOff>29812</xdr:rowOff>
    </xdr:to>
    <xdr:cxnSp macro="">
      <xdr:nvCxnSpPr>
        <xdr:cNvPr id="413" name="直線コネクタ 412"/>
        <xdr:cNvCxnSpPr/>
      </xdr:nvCxnSpPr>
      <xdr:spPr>
        <a:xfrm flipV="1">
          <a:off x="8750300" y="13534129"/>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14" name="フローチャート: 判断 413"/>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74759</xdr:rowOff>
    </xdr:from>
    <xdr:ext cx="534377" cy="259045"/>
    <xdr:sp macro="" textlink="">
      <xdr:nvSpPr>
        <xdr:cNvPr id="415" name="テキスト ボックス 414"/>
        <xdr:cNvSpPr txBox="1"/>
      </xdr:nvSpPr>
      <xdr:spPr>
        <a:xfrm>
          <a:off x="9372111" y="131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29812</xdr:rowOff>
    </xdr:from>
    <xdr:to>
      <xdr:col>45</xdr:col>
      <xdr:colOff>177800</xdr:colOff>
      <xdr:row>79</xdr:row>
      <xdr:rowOff>38033</xdr:rowOff>
    </xdr:to>
    <xdr:cxnSp macro="">
      <xdr:nvCxnSpPr>
        <xdr:cNvPr id="416" name="直線コネクタ 415"/>
        <xdr:cNvCxnSpPr/>
      </xdr:nvCxnSpPr>
      <xdr:spPr>
        <a:xfrm flipV="1">
          <a:off x="7861300" y="13574362"/>
          <a:ext cx="8890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132623</xdr:rowOff>
    </xdr:from>
    <xdr:to>
      <xdr:col>46</xdr:col>
      <xdr:colOff>38100</xdr:colOff>
      <xdr:row>78</xdr:row>
      <xdr:rowOff>62773</xdr:rowOff>
    </xdr:to>
    <xdr:sp macro="" textlink="">
      <xdr:nvSpPr>
        <xdr:cNvPr id="417" name="フローチャート: 判断 416"/>
        <xdr:cNvSpPr/>
      </xdr:nvSpPr>
      <xdr:spPr>
        <a:xfrm>
          <a:off x="8699500" y="1333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79300</xdr:rowOff>
    </xdr:from>
    <xdr:ext cx="534377" cy="259045"/>
    <xdr:sp macro="" textlink="">
      <xdr:nvSpPr>
        <xdr:cNvPr id="418" name="テキスト ボックス 417"/>
        <xdr:cNvSpPr txBox="1"/>
      </xdr:nvSpPr>
      <xdr:spPr>
        <a:xfrm>
          <a:off x="8483111" y="1310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158186</xdr:rowOff>
    </xdr:from>
    <xdr:to>
      <xdr:col>41</xdr:col>
      <xdr:colOff>50800</xdr:colOff>
      <xdr:row>79</xdr:row>
      <xdr:rowOff>38033</xdr:rowOff>
    </xdr:to>
    <xdr:cxnSp macro="">
      <xdr:nvCxnSpPr>
        <xdr:cNvPr id="419" name="直線コネクタ 418"/>
        <xdr:cNvCxnSpPr/>
      </xdr:nvCxnSpPr>
      <xdr:spPr>
        <a:xfrm>
          <a:off x="6972300" y="13531286"/>
          <a:ext cx="889000" cy="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138339</xdr:rowOff>
    </xdr:from>
    <xdr:to>
      <xdr:col>41</xdr:col>
      <xdr:colOff>101600</xdr:colOff>
      <xdr:row>78</xdr:row>
      <xdr:rowOff>68489</xdr:rowOff>
    </xdr:to>
    <xdr:sp macro="" textlink="">
      <xdr:nvSpPr>
        <xdr:cNvPr id="420" name="フローチャート: 判断 419"/>
        <xdr:cNvSpPr/>
      </xdr:nvSpPr>
      <xdr:spPr>
        <a:xfrm>
          <a:off x="78105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85016</xdr:rowOff>
    </xdr:from>
    <xdr:ext cx="534377" cy="259045"/>
    <xdr:sp macro="" textlink="">
      <xdr:nvSpPr>
        <xdr:cNvPr id="421" name="テキスト ボックス 420"/>
        <xdr:cNvSpPr txBox="1"/>
      </xdr:nvSpPr>
      <xdr:spPr>
        <a:xfrm>
          <a:off x="7594111" y="1311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149623</xdr:rowOff>
    </xdr:from>
    <xdr:to>
      <xdr:col>36</xdr:col>
      <xdr:colOff>165100</xdr:colOff>
      <xdr:row>78</xdr:row>
      <xdr:rowOff>79773</xdr:rowOff>
    </xdr:to>
    <xdr:sp macro="" textlink="">
      <xdr:nvSpPr>
        <xdr:cNvPr id="422" name="フローチャート: 判断 421"/>
        <xdr:cNvSpPr/>
      </xdr:nvSpPr>
      <xdr:spPr>
        <a:xfrm>
          <a:off x="6921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96300</xdr:rowOff>
    </xdr:from>
    <xdr:ext cx="534377" cy="259045"/>
    <xdr:sp macro="" textlink="">
      <xdr:nvSpPr>
        <xdr:cNvPr id="423" name="テキスト ボックス 422"/>
        <xdr:cNvSpPr txBox="1"/>
      </xdr:nvSpPr>
      <xdr:spPr>
        <a:xfrm>
          <a:off x="6705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137189</xdr:rowOff>
    </xdr:from>
    <xdr:to>
      <xdr:col>55</xdr:col>
      <xdr:colOff>50800</xdr:colOff>
      <xdr:row>79</xdr:row>
      <xdr:rowOff>67339</xdr:rowOff>
    </xdr:to>
    <xdr:sp macro="" textlink="">
      <xdr:nvSpPr>
        <xdr:cNvPr id="429" name="楕円 428"/>
        <xdr:cNvSpPr/>
      </xdr:nvSpPr>
      <xdr:spPr>
        <a:xfrm>
          <a:off x="10426700" y="1351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52116</xdr:rowOff>
    </xdr:from>
    <xdr:ext cx="469744" cy="259045"/>
    <xdr:sp macro="" textlink="">
      <xdr:nvSpPr>
        <xdr:cNvPr id="430" name="普通建設事業費 （ うち新規整備　）該当値テキスト"/>
        <xdr:cNvSpPr txBox="1"/>
      </xdr:nvSpPr>
      <xdr:spPr>
        <a:xfrm>
          <a:off x="10528300" y="1342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110229</xdr:rowOff>
    </xdr:from>
    <xdr:to>
      <xdr:col>50</xdr:col>
      <xdr:colOff>165100</xdr:colOff>
      <xdr:row>79</xdr:row>
      <xdr:rowOff>40379</xdr:rowOff>
    </xdr:to>
    <xdr:sp macro="" textlink="">
      <xdr:nvSpPr>
        <xdr:cNvPr id="431" name="楕円 430"/>
        <xdr:cNvSpPr/>
      </xdr:nvSpPr>
      <xdr:spPr>
        <a:xfrm>
          <a:off x="9588500" y="134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31506</xdr:rowOff>
    </xdr:from>
    <xdr:ext cx="469744" cy="259045"/>
    <xdr:sp macro="" textlink="">
      <xdr:nvSpPr>
        <xdr:cNvPr id="432" name="テキスト ボックス 431"/>
        <xdr:cNvSpPr txBox="1"/>
      </xdr:nvSpPr>
      <xdr:spPr>
        <a:xfrm>
          <a:off x="9404428" y="1357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150462</xdr:rowOff>
    </xdr:from>
    <xdr:to>
      <xdr:col>46</xdr:col>
      <xdr:colOff>38100</xdr:colOff>
      <xdr:row>79</xdr:row>
      <xdr:rowOff>80612</xdr:rowOff>
    </xdr:to>
    <xdr:sp macro="" textlink="">
      <xdr:nvSpPr>
        <xdr:cNvPr id="433" name="楕円 432"/>
        <xdr:cNvSpPr/>
      </xdr:nvSpPr>
      <xdr:spPr>
        <a:xfrm>
          <a:off x="8699500" y="135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71739</xdr:rowOff>
    </xdr:from>
    <xdr:ext cx="469744" cy="259045"/>
    <xdr:sp macro="" textlink="">
      <xdr:nvSpPr>
        <xdr:cNvPr id="434" name="テキスト ボックス 433"/>
        <xdr:cNvSpPr txBox="1"/>
      </xdr:nvSpPr>
      <xdr:spPr>
        <a:xfrm>
          <a:off x="8515428" y="1361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158683</xdr:rowOff>
    </xdr:from>
    <xdr:to>
      <xdr:col>41</xdr:col>
      <xdr:colOff>101600</xdr:colOff>
      <xdr:row>79</xdr:row>
      <xdr:rowOff>88833</xdr:rowOff>
    </xdr:to>
    <xdr:sp macro="" textlink="">
      <xdr:nvSpPr>
        <xdr:cNvPr id="435" name="楕円 434"/>
        <xdr:cNvSpPr/>
      </xdr:nvSpPr>
      <xdr:spPr>
        <a:xfrm>
          <a:off x="7810500" y="1353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79960</xdr:rowOff>
    </xdr:from>
    <xdr:ext cx="378565" cy="259045"/>
    <xdr:sp macro="" textlink="">
      <xdr:nvSpPr>
        <xdr:cNvPr id="436" name="テキスト ボックス 435"/>
        <xdr:cNvSpPr txBox="1"/>
      </xdr:nvSpPr>
      <xdr:spPr>
        <a:xfrm>
          <a:off x="7672017" y="1362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107386</xdr:rowOff>
    </xdr:from>
    <xdr:to>
      <xdr:col>36</xdr:col>
      <xdr:colOff>165100</xdr:colOff>
      <xdr:row>79</xdr:row>
      <xdr:rowOff>37536</xdr:rowOff>
    </xdr:to>
    <xdr:sp macro="" textlink="">
      <xdr:nvSpPr>
        <xdr:cNvPr id="437" name="楕円 436"/>
        <xdr:cNvSpPr/>
      </xdr:nvSpPr>
      <xdr:spPr>
        <a:xfrm>
          <a:off x="6921500" y="134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28663</xdr:rowOff>
    </xdr:from>
    <xdr:ext cx="469744" cy="259045"/>
    <xdr:sp macro="" textlink="">
      <xdr:nvSpPr>
        <xdr:cNvPr id="438" name="テキスト ボックス 437"/>
        <xdr:cNvSpPr txBox="1"/>
      </xdr:nvSpPr>
      <xdr:spPr>
        <a:xfrm>
          <a:off x="6737428" y="1357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62" name="直線コネクタ 461"/>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63" name="普通建設事業費 （ うち更新整備　）最小値テキスト"/>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64" name="直線コネクタ 463"/>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65" name="普通建設事業費 （ うち更新整備　）最大値テキスト"/>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66" name="直線コネクタ 465"/>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159435</xdr:rowOff>
    </xdr:from>
    <xdr:to>
      <xdr:col>55</xdr:col>
      <xdr:colOff>0</xdr:colOff>
      <xdr:row>97</xdr:row>
      <xdr:rowOff>10587</xdr:rowOff>
    </xdr:to>
    <xdr:cxnSp macro="">
      <xdr:nvCxnSpPr>
        <xdr:cNvPr id="467" name="直線コネクタ 466"/>
        <xdr:cNvCxnSpPr/>
      </xdr:nvCxnSpPr>
      <xdr:spPr>
        <a:xfrm>
          <a:off x="9639300" y="16618635"/>
          <a:ext cx="838200" cy="2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82052</xdr:rowOff>
    </xdr:from>
    <xdr:ext cx="534377" cy="259045"/>
    <xdr:sp macro="" textlink="">
      <xdr:nvSpPr>
        <xdr:cNvPr id="468" name="普通建設事業費 （ うち更新整備　）平均値テキスト"/>
        <xdr:cNvSpPr txBox="1"/>
      </xdr:nvSpPr>
      <xdr:spPr>
        <a:xfrm>
          <a:off x="10528300" y="16369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9" name="フローチャート: 判断 468"/>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156204</xdr:rowOff>
    </xdr:from>
    <xdr:to>
      <xdr:col>50</xdr:col>
      <xdr:colOff>114300</xdr:colOff>
      <xdr:row>96</xdr:row>
      <xdr:rowOff>159435</xdr:rowOff>
    </xdr:to>
    <xdr:cxnSp macro="">
      <xdr:nvCxnSpPr>
        <xdr:cNvPr id="470" name="直線コネクタ 469"/>
        <xdr:cNvCxnSpPr/>
      </xdr:nvCxnSpPr>
      <xdr:spPr>
        <a:xfrm>
          <a:off x="8750300" y="16615404"/>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71" name="フローチャート: 判断 470"/>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30301</xdr:rowOff>
    </xdr:from>
    <xdr:ext cx="534377" cy="259045"/>
    <xdr:sp macro="" textlink="">
      <xdr:nvSpPr>
        <xdr:cNvPr id="472" name="テキスト ボックス 471"/>
        <xdr:cNvSpPr txBox="1"/>
      </xdr:nvSpPr>
      <xdr:spPr>
        <a:xfrm>
          <a:off x="9372111" y="166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64635</xdr:rowOff>
    </xdr:from>
    <xdr:to>
      <xdr:col>45</xdr:col>
      <xdr:colOff>177800</xdr:colOff>
      <xdr:row>96</xdr:row>
      <xdr:rowOff>156204</xdr:rowOff>
    </xdr:to>
    <xdr:cxnSp macro="">
      <xdr:nvCxnSpPr>
        <xdr:cNvPr id="473" name="直線コネクタ 472"/>
        <xdr:cNvCxnSpPr/>
      </xdr:nvCxnSpPr>
      <xdr:spPr>
        <a:xfrm>
          <a:off x="7861300" y="16523835"/>
          <a:ext cx="889000" cy="9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120690</xdr:rowOff>
    </xdr:from>
    <xdr:to>
      <xdr:col>46</xdr:col>
      <xdr:colOff>38100</xdr:colOff>
      <xdr:row>97</xdr:row>
      <xdr:rowOff>50840</xdr:rowOff>
    </xdr:to>
    <xdr:sp macro="" textlink="">
      <xdr:nvSpPr>
        <xdr:cNvPr id="474" name="フローチャート: 判断 473"/>
        <xdr:cNvSpPr/>
      </xdr:nvSpPr>
      <xdr:spPr>
        <a:xfrm>
          <a:off x="8699500" y="165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41967</xdr:rowOff>
    </xdr:from>
    <xdr:ext cx="534377" cy="259045"/>
    <xdr:sp macro="" textlink="">
      <xdr:nvSpPr>
        <xdr:cNvPr id="475" name="テキスト ボックス 474"/>
        <xdr:cNvSpPr txBox="1"/>
      </xdr:nvSpPr>
      <xdr:spPr>
        <a:xfrm>
          <a:off x="8483111" y="1667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64635</xdr:rowOff>
    </xdr:from>
    <xdr:to>
      <xdr:col>41</xdr:col>
      <xdr:colOff>50800</xdr:colOff>
      <xdr:row>96</xdr:row>
      <xdr:rowOff>99085</xdr:rowOff>
    </xdr:to>
    <xdr:cxnSp macro="">
      <xdr:nvCxnSpPr>
        <xdr:cNvPr id="476" name="直線コネクタ 475"/>
        <xdr:cNvCxnSpPr/>
      </xdr:nvCxnSpPr>
      <xdr:spPr>
        <a:xfrm flipV="1">
          <a:off x="6972300" y="16523835"/>
          <a:ext cx="889000" cy="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108384</xdr:rowOff>
    </xdr:from>
    <xdr:to>
      <xdr:col>41</xdr:col>
      <xdr:colOff>101600</xdr:colOff>
      <xdr:row>97</xdr:row>
      <xdr:rowOff>38534</xdr:rowOff>
    </xdr:to>
    <xdr:sp macro="" textlink="">
      <xdr:nvSpPr>
        <xdr:cNvPr id="477" name="フローチャート: 判断 476"/>
        <xdr:cNvSpPr/>
      </xdr:nvSpPr>
      <xdr:spPr>
        <a:xfrm>
          <a:off x="78105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29661</xdr:rowOff>
    </xdr:from>
    <xdr:ext cx="534377" cy="259045"/>
    <xdr:sp macro="" textlink="">
      <xdr:nvSpPr>
        <xdr:cNvPr id="478" name="テキスト ボックス 477"/>
        <xdr:cNvSpPr txBox="1"/>
      </xdr:nvSpPr>
      <xdr:spPr>
        <a:xfrm>
          <a:off x="7594111" y="1666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169337</xdr:rowOff>
    </xdr:from>
    <xdr:to>
      <xdr:col>36</xdr:col>
      <xdr:colOff>165100</xdr:colOff>
      <xdr:row>97</xdr:row>
      <xdr:rowOff>99487</xdr:rowOff>
    </xdr:to>
    <xdr:sp macro="" textlink="">
      <xdr:nvSpPr>
        <xdr:cNvPr id="479" name="フローチャート: 判断 478"/>
        <xdr:cNvSpPr/>
      </xdr:nvSpPr>
      <xdr:spPr>
        <a:xfrm>
          <a:off x="6921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90614</xdr:rowOff>
    </xdr:from>
    <xdr:ext cx="534377" cy="259045"/>
    <xdr:sp macro="" textlink="">
      <xdr:nvSpPr>
        <xdr:cNvPr id="480" name="テキスト ボックス 479"/>
        <xdr:cNvSpPr txBox="1"/>
      </xdr:nvSpPr>
      <xdr:spPr>
        <a:xfrm>
          <a:off x="6705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131237</xdr:rowOff>
    </xdr:from>
    <xdr:to>
      <xdr:col>55</xdr:col>
      <xdr:colOff>50800</xdr:colOff>
      <xdr:row>97</xdr:row>
      <xdr:rowOff>61387</xdr:rowOff>
    </xdr:to>
    <xdr:sp macro="" textlink="">
      <xdr:nvSpPr>
        <xdr:cNvPr id="486" name="楕円 485"/>
        <xdr:cNvSpPr/>
      </xdr:nvSpPr>
      <xdr:spPr>
        <a:xfrm>
          <a:off x="10426700" y="165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109664</xdr:rowOff>
    </xdr:from>
    <xdr:ext cx="534377" cy="259045"/>
    <xdr:sp macro="" textlink="">
      <xdr:nvSpPr>
        <xdr:cNvPr id="487" name="普通建設事業費 （ うち更新整備　）該当値テキスト"/>
        <xdr:cNvSpPr txBox="1"/>
      </xdr:nvSpPr>
      <xdr:spPr>
        <a:xfrm>
          <a:off x="10528300" y="165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108635</xdr:rowOff>
    </xdr:from>
    <xdr:to>
      <xdr:col>50</xdr:col>
      <xdr:colOff>165100</xdr:colOff>
      <xdr:row>97</xdr:row>
      <xdr:rowOff>38785</xdr:rowOff>
    </xdr:to>
    <xdr:sp macro="" textlink="">
      <xdr:nvSpPr>
        <xdr:cNvPr id="488" name="楕円 487"/>
        <xdr:cNvSpPr/>
      </xdr:nvSpPr>
      <xdr:spPr>
        <a:xfrm>
          <a:off x="9588500" y="1656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55312</xdr:rowOff>
    </xdr:from>
    <xdr:ext cx="534377" cy="259045"/>
    <xdr:sp macro="" textlink="">
      <xdr:nvSpPr>
        <xdr:cNvPr id="489" name="テキスト ボックス 488"/>
        <xdr:cNvSpPr txBox="1"/>
      </xdr:nvSpPr>
      <xdr:spPr>
        <a:xfrm>
          <a:off x="9372111" y="1634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105404</xdr:rowOff>
    </xdr:from>
    <xdr:to>
      <xdr:col>46</xdr:col>
      <xdr:colOff>38100</xdr:colOff>
      <xdr:row>97</xdr:row>
      <xdr:rowOff>35554</xdr:rowOff>
    </xdr:to>
    <xdr:sp macro="" textlink="">
      <xdr:nvSpPr>
        <xdr:cNvPr id="490" name="楕円 489"/>
        <xdr:cNvSpPr/>
      </xdr:nvSpPr>
      <xdr:spPr>
        <a:xfrm>
          <a:off x="8699500" y="1656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52081</xdr:rowOff>
    </xdr:from>
    <xdr:ext cx="534377" cy="259045"/>
    <xdr:sp macro="" textlink="">
      <xdr:nvSpPr>
        <xdr:cNvPr id="491" name="テキスト ボックス 490"/>
        <xdr:cNvSpPr txBox="1"/>
      </xdr:nvSpPr>
      <xdr:spPr>
        <a:xfrm>
          <a:off x="8483111" y="1633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13835</xdr:rowOff>
    </xdr:from>
    <xdr:to>
      <xdr:col>41</xdr:col>
      <xdr:colOff>101600</xdr:colOff>
      <xdr:row>96</xdr:row>
      <xdr:rowOff>115435</xdr:rowOff>
    </xdr:to>
    <xdr:sp macro="" textlink="">
      <xdr:nvSpPr>
        <xdr:cNvPr id="492" name="楕円 491"/>
        <xdr:cNvSpPr/>
      </xdr:nvSpPr>
      <xdr:spPr>
        <a:xfrm>
          <a:off x="7810500" y="1647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131962</xdr:rowOff>
    </xdr:from>
    <xdr:ext cx="534377" cy="259045"/>
    <xdr:sp macro="" textlink="">
      <xdr:nvSpPr>
        <xdr:cNvPr id="493" name="テキスト ボックス 492"/>
        <xdr:cNvSpPr txBox="1"/>
      </xdr:nvSpPr>
      <xdr:spPr>
        <a:xfrm>
          <a:off x="7594111" y="1624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48285</xdr:rowOff>
    </xdr:from>
    <xdr:to>
      <xdr:col>36</xdr:col>
      <xdr:colOff>165100</xdr:colOff>
      <xdr:row>96</xdr:row>
      <xdr:rowOff>149885</xdr:rowOff>
    </xdr:to>
    <xdr:sp macro="" textlink="">
      <xdr:nvSpPr>
        <xdr:cNvPr id="494" name="楕円 493"/>
        <xdr:cNvSpPr/>
      </xdr:nvSpPr>
      <xdr:spPr>
        <a:xfrm>
          <a:off x="6921500" y="165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166412</xdr:rowOff>
    </xdr:from>
    <xdr:ext cx="534377" cy="259045"/>
    <xdr:sp macro="" textlink="">
      <xdr:nvSpPr>
        <xdr:cNvPr id="495" name="テキスト ボックス 494"/>
        <xdr:cNvSpPr txBox="1"/>
      </xdr:nvSpPr>
      <xdr:spPr>
        <a:xfrm>
          <a:off x="6705111" y="1628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19" name="直線コネクタ 518"/>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22" name="災害復旧事業費最大値テキスト"/>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23" name="直線コネクタ 522"/>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56337</xdr:rowOff>
    </xdr:from>
    <xdr:to>
      <xdr:col>85</xdr:col>
      <xdr:colOff>127000</xdr:colOff>
      <xdr:row>38</xdr:row>
      <xdr:rowOff>61938</xdr:rowOff>
    </xdr:to>
    <xdr:cxnSp macro="">
      <xdr:nvCxnSpPr>
        <xdr:cNvPr id="524" name="直線コネクタ 523"/>
        <xdr:cNvCxnSpPr/>
      </xdr:nvCxnSpPr>
      <xdr:spPr>
        <a:xfrm>
          <a:off x="15481300" y="6571437"/>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166031</xdr:rowOff>
    </xdr:from>
    <xdr:ext cx="469744" cy="259045"/>
    <xdr:sp macro="" textlink="">
      <xdr:nvSpPr>
        <xdr:cNvPr id="525" name="災害復旧事業費平均値テキスト"/>
        <xdr:cNvSpPr txBox="1"/>
      </xdr:nvSpPr>
      <xdr:spPr>
        <a:xfrm>
          <a:off x="16370300" y="63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26" name="フローチャート: 判断 525"/>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157035</xdr:rowOff>
    </xdr:from>
    <xdr:to>
      <xdr:col>81</xdr:col>
      <xdr:colOff>50800</xdr:colOff>
      <xdr:row>38</xdr:row>
      <xdr:rowOff>56337</xdr:rowOff>
    </xdr:to>
    <xdr:cxnSp macro="">
      <xdr:nvCxnSpPr>
        <xdr:cNvPr id="527" name="直線コネクタ 526"/>
        <xdr:cNvCxnSpPr/>
      </xdr:nvCxnSpPr>
      <xdr:spPr>
        <a:xfrm>
          <a:off x="14592300" y="6500685"/>
          <a:ext cx="889000" cy="7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28" name="フローチャート: 判断 527"/>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85069</xdr:rowOff>
    </xdr:from>
    <xdr:ext cx="469744" cy="259045"/>
    <xdr:sp macro="" textlink="">
      <xdr:nvSpPr>
        <xdr:cNvPr id="529" name="テキスト ボックス 528"/>
        <xdr:cNvSpPr txBox="1"/>
      </xdr:nvSpPr>
      <xdr:spPr>
        <a:xfrm>
          <a:off x="15246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157035</xdr:rowOff>
    </xdr:from>
    <xdr:to>
      <xdr:col>76</xdr:col>
      <xdr:colOff>114300</xdr:colOff>
      <xdr:row>38</xdr:row>
      <xdr:rowOff>143739</xdr:rowOff>
    </xdr:to>
    <xdr:cxnSp macro="">
      <xdr:nvCxnSpPr>
        <xdr:cNvPr id="530" name="直線コネクタ 529"/>
        <xdr:cNvCxnSpPr/>
      </xdr:nvCxnSpPr>
      <xdr:spPr>
        <a:xfrm flipV="1">
          <a:off x="13703300" y="6500685"/>
          <a:ext cx="889000" cy="15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157099</xdr:rowOff>
    </xdr:from>
    <xdr:to>
      <xdr:col>76</xdr:col>
      <xdr:colOff>165100</xdr:colOff>
      <xdr:row>37</xdr:row>
      <xdr:rowOff>87249</xdr:rowOff>
    </xdr:to>
    <xdr:sp macro="" textlink="">
      <xdr:nvSpPr>
        <xdr:cNvPr id="531" name="フローチャート: 判断 530"/>
        <xdr:cNvSpPr/>
      </xdr:nvSpPr>
      <xdr:spPr>
        <a:xfrm>
          <a:off x="14541500" y="632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103776</xdr:rowOff>
    </xdr:from>
    <xdr:ext cx="469744" cy="259045"/>
    <xdr:sp macro="" textlink="">
      <xdr:nvSpPr>
        <xdr:cNvPr id="532" name="テキスト ボックス 531"/>
        <xdr:cNvSpPr txBox="1"/>
      </xdr:nvSpPr>
      <xdr:spPr>
        <a:xfrm>
          <a:off x="14357428" y="610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162255</xdr:rowOff>
    </xdr:from>
    <xdr:to>
      <xdr:col>71</xdr:col>
      <xdr:colOff>177800</xdr:colOff>
      <xdr:row>38</xdr:row>
      <xdr:rowOff>143739</xdr:rowOff>
    </xdr:to>
    <xdr:cxnSp macro="">
      <xdr:nvCxnSpPr>
        <xdr:cNvPr id="533" name="直線コネクタ 532"/>
        <xdr:cNvCxnSpPr/>
      </xdr:nvCxnSpPr>
      <xdr:spPr>
        <a:xfrm>
          <a:off x="12814300" y="6505905"/>
          <a:ext cx="889000" cy="15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122542</xdr:rowOff>
    </xdr:from>
    <xdr:to>
      <xdr:col>72</xdr:col>
      <xdr:colOff>38100</xdr:colOff>
      <xdr:row>37</xdr:row>
      <xdr:rowOff>52692</xdr:rowOff>
    </xdr:to>
    <xdr:sp macro="" textlink="">
      <xdr:nvSpPr>
        <xdr:cNvPr id="534" name="フローチャート: 判断 533"/>
        <xdr:cNvSpPr/>
      </xdr:nvSpPr>
      <xdr:spPr>
        <a:xfrm>
          <a:off x="13652500" y="629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69219</xdr:rowOff>
    </xdr:from>
    <xdr:ext cx="534377" cy="259045"/>
    <xdr:sp macro="" textlink="">
      <xdr:nvSpPr>
        <xdr:cNvPr id="535" name="テキスト ボックス 534"/>
        <xdr:cNvSpPr txBox="1"/>
      </xdr:nvSpPr>
      <xdr:spPr>
        <a:xfrm>
          <a:off x="13436111" y="60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160909</xdr:rowOff>
    </xdr:from>
    <xdr:to>
      <xdr:col>67</xdr:col>
      <xdr:colOff>101600</xdr:colOff>
      <xdr:row>37</xdr:row>
      <xdr:rowOff>91059</xdr:rowOff>
    </xdr:to>
    <xdr:sp macro="" textlink="">
      <xdr:nvSpPr>
        <xdr:cNvPr id="536" name="フローチャート: 判断 535"/>
        <xdr:cNvSpPr/>
      </xdr:nvSpPr>
      <xdr:spPr>
        <a:xfrm>
          <a:off x="12763500" y="633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107586</xdr:rowOff>
    </xdr:from>
    <xdr:ext cx="469744" cy="259045"/>
    <xdr:sp macro="" textlink="">
      <xdr:nvSpPr>
        <xdr:cNvPr id="537" name="テキスト ボックス 536"/>
        <xdr:cNvSpPr txBox="1"/>
      </xdr:nvSpPr>
      <xdr:spPr>
        <a:xfrm>
          <a:off x="12579428" y="610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11138</xdr:rowOff>
    </xdr:from>
    <xdr:to>
      <xdr:col>85</xdr:col>
      <xdr:colOff>177800</xdr:colOff>
      <xdr:row>38</xdr:row>
      <xdr:rowOff>112738</xdr:rowOff>
    </xdr:to>
    <xdr:sp macro="" textlink="">
      <xdr:nvSpPr>
        <xdr:cNvPr id="543" name="楕円 542"/>
        <xdr:cNvSpPr/>
      </xdr:nvSpPr>
      <xdr:spPr>
        <a:xfrm>
          <a:off x="16268700" y="65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161015</xdr:rowOff>
    </xdr:from>
    <xdr:ext cx="469744" cy="259045"/>
    <xdr:sp macro="" textlink="">
      <xdr:nvSpPr>
        <xdr:cNvPr id="544" name="災害復旧事業費該当値テキスト"/>
        <xdr:cNvSpPr txBox="1"/>
      </xdr:nvSpPr>
      <xdr:spPr>
        <a:xfrm>
          <a:off x="16370300" y="650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5537</xdr:rowOff>
    </xdr:from>
    <xdr:to>
      <xdr:col>81</xdr:col>
      <xdr:colOff>101600</xdr:colOff>
      <xdr:row>38</xdr:row>
      <xdr:rowOff>107137</xdr:rowOff>
    </xdr:to>
    <xdr:sp macro="" textlink="">
      <xdr:nvSpPr>
        <xdr:cNvPr id="545" name="楕円 544"/>
        <xdr:cNvSpPr/>
      </xdr:nvSpPr>
      <xdr:spPr>
        <a:xfrm>
          <a:off x="15430500" y="65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98264</xdr:rowOff>
    </xdr:from>
    <xdr:ext cx="469744" cy="259045"/>
    <xdr:sp macro="" textlink="">
      <xdr:nvSpPr>
        <xdr:cNvPr id="546" name="テキスト ボックス 545"/>
        <xdr:cNvSpPr txBox="1"/>
      </xdr:nvSpPr>
      <xdr:spPr>
        <a:xfrm>
          <a:off x="15246428" y="661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106235</xdr:rowOff>
    </xdr:from>
    <xdr:to>
      <xdr:col>76</xdr:col>
      <xdr:colOff>165100</xdr:colOff>
      <xdr:row>38</xdr:row>
      <xdr:rowOff>36385</xdr:rowOff>
    </xdr:to>
    <xdr:sp macro="" textlink="">
      <xdr:nvSpPr>
        <xdr:cNvPr id="547" name="楕円 546"/>
        <xdr:cNvSpPr/>
      </xdr:nvSpPr>
      <xdr:spPr>
        <a:xfrm>
          <a:off x="14541500" y="64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27512</xdr:rowOff>
    </xdr:from>
    <xdr:ext cx="469744" cy="259045"/>
    <xdr:sp macro="" textlink="">
      <xdr:nvSpPr>
        <xdr:cNvPr id="548" name="テキスト ボックス 547"/>
        <xdr:cNvSpPr txBox="1"/>
      </xdr:nvSpPr>
      <xdr:spPr>
        <a:xfrm>
          <a:off x="14357428" y="654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92939</xdr:rowOff>
    </xdr:from>
    <xdr:to>
      <xdr:col>72</xdr:col>
      <xdr:colOff>38100</xdr:colOff>
      <xdr:row>39</xdr:row>
      <xdr:rowOff>23089</xdr:rowOff>
    </xdr:to>
    <xdr:sp macro="" textlink="">
      <xdr:nvSpPr>
        <xdr:cNvPr id="549" name="楕円 548"/>
        <xdr:cNvSpPr/>
      </xdr:nvSpPr>
      <xdr:spPr>
        <a:xfrm>
          <a:off x="13652500" y="6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14216</xdr:rowOff>
    </xdr:from>
    <xdr:ext cx="469744" cy="259045"/>
    <xdr:sp macro="" textlink="">
      <xdr:nvSpPr>
        <xdr:cNvPr id="550" name="テキスト ボックス 549"/>
        <xdr:cNvSpPr txBox="1"/>
      </xdr:nvSpPr>
      <xdr:spPr>
        <a:xfrm>
          <a:off x="13468428" y="6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111455</xdr:rowOff>
    </xdr:from>
    <xdr:to>
      <xdr:col>67</xdr:col>
      <xdr:colOff>101600</xdr:colOff>
      <xdr:row>38</xdr:row>
      <xdr:rowOff>41605</xdr:rowOff>
    </xdr:to>
    <xdr:sp macro="" textlink="">
      <xdr:nvSpPr>
        <xdr:cNvPr id="551" name="楕円 550"/>
        <xdr:cNvSpPr/>
      </xdr:nvSpPr>
      <xdr:spPr>
        <a:xfrm>
          <a:off x="12763500" y="645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32732</xdr:rowOff>
    </xdr:from>
    <xdr:ext cx="469744" cy="259045"/>
    <xdr:sp macro="" textlink="">
      <xdr:nvSpPr>
        <xdr:cNvPr id="552" name="テキスト ボックス 551"/>
        <xdr:cNvSpPr txBox="1"/>
      </xdr:nvSpPr>
      <xdr:spPr>
        <a:xfrm>
          <a:off x="12579428" y="65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4" name="テキスト ボックス 563"/>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6" name="テキスト ボックス 565"/>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0" name="直線コネクタ 569"/>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1"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3"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4" name="直線コネクタ 57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5" name="直線コネクタ 574"/>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6"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7" name="フローチャート: 判断 576"/>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8" name="直線コネクタ 577"/>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9" name="フローチャート: 判断 578"/>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0" name="テキスト ボックス 579"/>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1" name="直線コネクタ 580"/>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2" name="フローチャート: 判断 581"/>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3" name="テキスト ボックス 582"/>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4" name="直線コネクタ 583"/>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85" name="フローチャート: 判断 584"/>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6" name="テキスト ボックス 585"/>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7" name="フローチャート: 判断 586"/>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8" name="テキスト ボックス 587"/>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4" name="楕円 593"/>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5"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6" name="楕円 595"/>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7" name="テキスト ボックス 596"/>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8" name="楕円 597"/>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99" name="テキスト ボックス 598"/>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0" name="楕円 599"/>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1" name="テキスト ボックス 600"/>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2" name="楕円 601"/>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3" name="テキスト ボックス 602"/>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6" name="テキスト ボックス 61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164601</xdr:rowOff>
    </xdr:from>
    <xdr:to>
      <xdr:col>85</xdr:col>
      <xdr:colOff>126364</xdr:colOff>
      <xdr:row>78</xdr:row>
      <xdr:rowOff>75136</xdr:rowOff>
    </xdr:to>
    <xdr:cxnSp macro="">
      <xdr:nvCxnSpPr>
        <xdr:cNvPr id="630" name="直線コネクタ 629"/>
        <xdr:cNvCxnSpPr/>
      </xdr:nvCxnSpPr>
      <xdr:spPr>
        <a:xfrm flipV="1">
          <a:off x="16317595" y="11994651"/>
          <a:ext cx="1269" cy="145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78963</xdr:rowOff>
    </xdr:from>
    <xdr:ext cx="534377" cy="259045"/>
    <xdr:sp macro="" textlink="">
      <xdr:nvSpPr>
        <xdr:cNvPr id="631" name="公債費最小値テキスト"/>
        <xdr:cNvSpPr txBox="1"/>
      </xdr:nvSpPr>
      <xdr:spPr>
        <a:xfrm>
          <a:off x="16370300" y="13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75136</xdr:rowOff>
    </xdr:from>
    <xdr:to>
      <xdr:col>86</xdr:col>
      <xdr:colOff>25400</xdr:colOff>
      <xdr:row>78</xdr:row>
      <xdr:rowOff>75136</xdr:rowOff>
    </xdr:to>
    <xdr:cxnSp macro="">
      <xdr:nvCxnSpPr>
        <xdr:cNvPr id="632" name="直線コネクタ 631"/>
        <xdr:cNvCxnSpPr/>
      </xdr:nvCxnSpPr>
      <xdr:spPr>
        <a:xfrm>
          <a:off x="16230600" y="1344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111278</xdr:rowOff>
    </xdr:from>
    <xdr:ext cx="599010" cy="259045"/>
    <xdr:sp macro="" textlink="">
      <xdr:nvSpPr>
        <xdr:cNvPr id="633" name="公債費最大値テキスト"/>
        <xdr:cNvSpPr txBox="1"/>
      </xdr:nvSpPr>
      <xdr:spPr>
        <a:xfrm>
          <a:off x="16370300" y="117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164601</xdr:rowOff>
    </xdr:from>
    <xdr:to>
      <xdr:col>86</xdr:col>
      <xdr:colOff>25400</xdr:colOff>
      <xdr:row>69</xdr:row>
      <xdr:rowOff>164601</xdr:rowOff>
    </xdr:to>
    <xdr:cxnSp macro="">
      <xdr:nvCxnSpPr>
        <xdr:cNvPr id="634" name="直線コネクタ 633"/>
        <xdr:cNvCxnSpPr/>
      </xdr:nvCxnSpPr>
      <xdr:spPr>
        <a:xfrm>
          <a:off x="16230600" y="1199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42643</xdr:rowOff>
    </xdr:from>
    <xdr:to>
      <xdr:col>85</xdr:col>
      <xdr:colOff>127000</xdr:colOff>
      <xdr:row>74</xdr:row>
      <xdr:rowOff>44259</xdr:rowOff>
    </xdr:to>
    <xdr:cxnSp macro="">
      <xdr:nvCxnSpPr>
        <xdr:cNvPr id="635" name="直線コネクタ 634"/>
        <xdr:cNvCxnSpPr/>
      </xdr:nvCxnSpPr>
      <xdr:spPr>
        <a:xfrm>
          <a:off x="15481300" y="12729943"/>
          <a:ext cx="8382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70054</xdr:rowOff>
    </xdr:from>
    <xdr:ext cx="534377" cy="259045"/>
    <xdr:sp macro="" textlink="">
      <xdr:nvSpPr>
        <xdr:cNvPr id="636" name="公債費平均値テキスト"/>
        <xdr:cNvSpPr txBox="1"/>
      </xdr:nvSpPr>
      <xdr:spPr>
        <a:xfrm>
          <a:off x="16370300" y="12757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91627</xdr:rowOff>
    </xdr:from>
    <xdr:to>
      <xdr:col>85</xdr:col>
      <xdr:colOff>177800</xdr:colOff>
      <xdr:row>75</xdr:row>
      <xdr:rowOff>21777</xdr:rowOff>
    </xdr:to>
    <xdr:sp macro="" textlink="">
      <xdr:nvSpPr>
        <xdr:cNvPr id="637" name="フローチャート: 判断 636"/>
        <xdr:cNvSpPr/>
      </xdr:nvSpPr>
      <xdr:spPr>
        <a:xfrm>
          <a:off x="16268700" y="127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42643</xdr:rowOff>
    </xdr:from>
    <xdr:to>
      <xdr:col>81</xdr:col>
      <xdr:colOff>50800</xdr:colOff>
      <xdr:row>74</xdr:row>
      <xdr:rowOff>87563</xdr:rowOff>
    </xdr:to>
    <xdr:cxnSp macro="">
      <xdr:nvCxnSpPr>
        <xdr:cNvPr id="638" name="直線コネクタ 637"/>
        <xdr:cNvCxnSpPr/>
      </xdr:nvCxnSpPr>
      <xdr:spPr>
        <a:xfrm flipV="1">
          <a:off x="14592300" y="12729943"/>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101260</xdr:rowOff>
    </xdr:from>
    <xdr:to>
      <xdr:col>81</xdr:col>
      <xdr:colOff>101600</xdr:colOff>
      <xdr:row>75</xdr:row>
      <xdr:rowOff>31410</xdr:rowOff>
    </xdr:to>
    <xdr:sp macro="" textlink="">
      <xdr:nvSpPr>
        <xdr:cNvPr id="639" name="フローチャート: 判断 638"/>
        <xdr:cNvSpPr/>
      </xdr:nvSpPr>
      <xdr:spPr>
        <a:xfrm>
          <a:off x="15430500" y="127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22537</xdr:rowOff>
    </xdr:from>
    <xdr:ext cx="534377" cy="259045"/>
    <xdr:sp macro="" textlink="">
      <xdr:nvSpPr>
        <xdr:cNvPr id="640" name="テキスト ボックス 639"/>
        <xdr:cNvSpPr txBox="1"/>
      </xdr:nvSpPr>
      <xdr:spPr>
        <a:xfrm>
          <a:off x="15214111" y="1288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64246</xdr:rowOff>
    </xdr:from>
    <xdr:to>
      <xdr:col>76</xdr:col>
      <xdr:colOff>114300</xdr:colOff>
      <xdr:row>74</xdr:row>
      <xdr:rowOff>87563</xdr:rowOff>
    </xdr:to>
    <xdr:cxnSp macro="">
      <xdr:nvCxnSpPr>
        <xdr:cNvPr id="641" name="直線コネクタ 640"/>
        <xdr:cNvCxnSpPr/>
      </xdr:nvCxnSpPr>
      <xdr:spPr>
        <a:xfrm>
          <a:off x="13703300" y="12751546"/>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80507</xdr:rowOff>
    </xdr:from>
    <xdr:to>
      <xdr:col>76</xdr:col>
      <xdr:colOff>165100</xdr:colOff>
      <xdr:row>75</xdr:row>
      <xdr:rowOff>10657</xdr:rowOff>
    </xdr:to>
    <xdr:sp macro="" textlink="">
      <xdr:nvSpPr>
        <xdr:cNvPr id="642" name="フローチャート: 判断 641"/>
        <xdr:cNvSpPr/>
      </xdr:nvSpPr>
      <xdr:spPr>
        <a:xfrm>
          <a:off x="14541500" y="1276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1784</xdr:rowOff>
    </xdr:from>
    <xdr:ext cx="534377" cy="259045"/>
    <xdr:sp macro="" textlink="">
      <xdr:nvSpPr>
        <xdr:cNvPr id="643" name="テキスト ボックス 642"/>
        <xdr:cNvSpPr txBox="1"/>
      </xdr:nvSpPr>
      <xdr:spPr>
        <a:xfrm>
          <a:off x="14325111" y="1286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64246</xdr:rowOff>
    </xdr:from>
    <xdr:to>
      <xdr:col>71</xdr:col>
      <xdr:colOff>177800</xdr:colOff>
      <xdr:row>75</xdr:row>
      <xdr:rowOff>36977</xdr:rowOff>
    </xdr:to>
    <xdr:cxnSp macro="">
      <xdr:nvCxnSpPr>
        <xdr:cNvPr id="644" name="直線コネクタ 643"/>
        <xdr:cNvCxnSpPr/>
      </xdr:nvCxnSpPr>
      <xdr:spPr>
        <a:xfrm flipV="1">
          <a:off x="12814300" y="12751546"/>
          <a:ext cx="889000" cy="14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102339</xdr:rowOff>
    </xdr:from>
    <xdr:to>
      <xdr:col>72</xdr:col>
      <xdr:colOff>38100</xdr:colOff>
      <xdr:row>75</xdr:row>
      <xdr:rowOff>32489</xdr:rowOff>
    </xdr:to>
    <xdr:sp macro="" textlink="">
      <xdr:nvSpPr>
        <xdr:cNvPr id="645" name="フローチャート: 判断 644"/>
        <xdr:cNvSpPr/>
      </xdr:nvSpPr>
      <xdr:spPr>
        <a:xfrm>
          <a:off x="13652500" y="1278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23616</xdr:rowOff>
    </xdr:from>
    <xdr:ext cx="534377" cy="259045"/>
    <xdr:sp macro="" textlink="">
      <xdr:nvSpPr>
        <xdr:cNvPr id="646" name="テキスト ボックス 645"/>
        <xdr:cNvSpPr txBox="1"/>
      </xdr:nvSpPr>
      <xdr:spPr>
        <a:xfrm>
          <a:off x="13436111" y="1288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91611</xdr:rowOff>
    </xdr:from>
    <xdr:to>
      <xdr:col>67</xdr:col>
      <xdr:colOff>101600</xdr:colOff>
      <xdr:row>75</xdr:row>
      <xdr:rowOff>21761</xdr:rowOff>
    </xdr:to>
    <xdr:sp macro="" textlink="">
      <xdr:nvSpPr>
        <xdr:cNvPr id="647" name="フローチャート: 判断 646"/>
        <xdr:cNvSpPr/>
      </xdr:nvSpPr>
      <xdr:spPr>
        <a:xfrm>
          <a:off x="12763500" y="1277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38288</xdr:rowOff>
    </xdr:from>
    <xdr:ext cx="534377" cy="259045"/>
    <xdr:sp macro="" textlink="">
      <xdr:nvSpPr>
        <xdr:cNvPr id="648" name="テキスト ボックス 647"/>
        <xdr:cNvSpPr txBox="1"/>
      </xdr:nvSpPr>
      <xdr:spPr>
        <a:xfrm>
          <a:off x="12547111" y="1255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164909</xdr:rowOff>
    </xdr:from>
    <xdr:to>
      <xdr:col>85</xdr:col>
      <xdr:colOff>177800</xdr:colOff>
      <xdr:row>74</xdr:row>
      <xdr:rowOff>95059</xdr:rowOff>
    </xdr:to>
    <xdr:sp macro="" textlink="">
      <xdr:nvSpPr>
        <xdr:cNvPr id="654" name="楕円 653"/>
        <xdr:cNvSpPr/>
      </xdr:nvSpPr>
      <xdr:spPr>
        <a:xfrm>
          <a:off x="16268700" y="126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16336</xdr:rowOff>
    </xdr:from>
    <xdr:ext cx="534377" cy="259045"/>
    <xdr:sp macro="" textlink="">
      <xdr:nvSpPr>
        <xdr:cNvPr id="655" name="公債費該当値テキスト"/>
        <xdr:cNvSpPr txBox="1"/>
      </xdr:nvSpPr>
      <xdr:spPr>
        <a:xfrm>
          <a:off x="16370300" y="1253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163293</xdr:rowOff>
    </xdr:from>
    <xdr:to>
      <xdr:col>81</xdr:col>
      <xdr:colOff>101600</xdr:colOff>
      <xdr:row>74</xdr:row>
      <xdr:rowOff>93443</xdr:rowOff>
    </xdr:to>
    <xdr:sp macro="" textlink="">
      <xdr:nvSpPr>
        <xdr:cNvPr id="656" name="楕円 655"/>
        <xdr:cNvSpPr/>
      </xdr:nvSpPr>
      <xdr:spPr>
        <a:xfrm>
          <a:off x="15430500" y="1267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109970</xdr:rowOff>
    </xdr:from>
    <xdr:ext cx="534377" cy="259045"/>
    <xdr:sp macro="" textlink="">
      <xdr:nvSpPr>
        <xdr:cNvPr id="657" name="テキスト ボックス 656"/>
        <xdr:cNvSpPr txBox="1"/>
      </xdr:nvSpPr>
      <xdr:spPr>
        <a:xfrm>
          <a:off x="15214111" y="1245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36763</xdr:rowOff>
    </xdr:from>
    <xdr:to>
      <xdr:col>76</xdr:col>
      <xdr:colOff>165100</xdr:colOff>
      <xdr:row>74</xdr:row>
      <xdr:rowOff>138363</xdr:rowOff>
    </xdr:to>
    <xdr:sp macro="" textlink="">
      <xdr:nvSpPr>
        <xdr:cNvPr id="658" name="楕円 657"/>
        <xdr:cNvSpPr/>
      </xdr:nvSpPr>
      <xdr:spPr>
        <a:xfrm>
          <a:off x="14541500" y="1272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154890</xdr:rowOff>
    </xdr:from>
    <xdr:ext cx="534377" cy="259045"/>
    <xdr:sp macro="" textlink="">
      <xdr:nvSpPr>
        <xdr:cNvPr id="659" name="テキスト ボックス 658"/>
        <xdr:cNvSpPr txBox="1"/>
      </xdr:nvSpPr>
      <xdr:spPr>
        <a:xfrm>
          <a:off x="14325111" y="124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13446</xdr:rowOff>
    </xdr:from>
    <xdr:to>
      <xdr:col>72</xdr:col>
      <xdr:colOff>38100</xdr:colOff>
      <xdr:row>74</xdr:row>
      <xdr:rowOff>115046</xdr:rowOff>
    </xdr:to>
    <xdr:sp macro="" textlink="">
      <xdr:nvSpPr>
        <xdr:cNvPr id="660" name="楕円 659"/>
        <xdr:cNvSpPr/>
      </xdr:nvSpPr>
      <xdr:spPr>
        <a:xfrm>
          <a:off x="13652500" y="1270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131573</xdr:rowOff>
    </xdr:from>
    <xdr:ext cx="534377" cy="259045"/>
    <xdr:sp macro="" textlink="">
      <xdr:nvSpPr>
        <xdr:cNvPr id="661" name="テキスト ボックス 660"/>
        <xdr:cNvSpPr txBox="1"/>
      </xdr:nvSpPr>
      <xdr:spPr>
        <a:xfrm>
          <a:off x="13436111" y="1247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157627</xdr:rowOff>
    </xdr:from>
    <xdr:to>
      <xdr:col>67</xdr:col>
      <xdr:colOff>101600</xdr:colOff>
      <xdr:row>75</xdr:row>
      <xdr:rowOff>87777</xdr:rowOff>
    </xdr:to>
    <xdr:sp macro="" textlink="">
      <xdr:nvSpPr>
        <xdr:cNvPr id="662" name="楕円 661"/>
        <xdr:cNvSpPr/>
      </xdr:nvSpPr>
      <xdr:spPr>
        <a:xfrm>
          <a:off x="12763500" y="1284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78904</xdr:rowOff>
    </xdr:from>
    <xdr:ext cx="534377" cy="259045"/>
    <xdr:sp macro="" textlink="">
      <xdr:nvSpPr>
        <xdr:cNvPr id="663" name="テキスト ボックス 662"/>
        <xdr:cNvSpPr txBox="1"/>
      </xdr:nvSpPr>
      <xdr:spPr>
        <a:xfrm>
          <a:off x="12547111" y="1293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3" name="テキスト ボックス 68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89" name="直線コネクタ 688"/>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90" name="積立金最小値テキスト"/>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91" name="直線コネクタ 690"/>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92" name="積立金最大値テキスト"/>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93" name="直線コネクタ 692"/>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75061</xdr:rowOff>
    </xdr:from>
    <xdr:to>
      <xdr:col>85</xdr:col>
      <xdr:colOff>127000</xdr:colOff>
      <xdr:row>98</xdr:row>
      <xdr:rowOff>83181</xdr:rowOff>
    </xdr:to>
    <xdr:cxnSp macro="">
      <xdr:nvCxnSpPr>
        <xdr:cNvPr id="694" name="直線コネクタ 693"/>
        <xdr:cNvCxnSpPr/>
      </xdr:nvCxnSpPr>
      <xdr:spPr>
        <a:xfrm>
          <a:off x="15481300" y="16534261"/>
          <a:ext cx="838200" cy="35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149322</xdr:rowOff>
    </xdr:from>
    <xdr:ext cx="534377" cy="259045"/>
    <xdr:sp macro="" textlink="">
      <xdr:nvSpPr>
        <xdr:cNvPr id="695" name="積立金平均値テキスト"/>
        <xdr:cNvSpPr txBox="1"/>
      </xdr:nvSpPr>
      <xdr:spPr>
        <a:xfrm>
          <a:off x="16370300" y="1643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96" name="フローチャート: 判断 695"/>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75061</xdr:rowOff>
    </xdr:from>
    <xdr:to>
      <xdr:col>81</xdr:col>
      <xdr:colOff>50800</xdr:colOff>
      <xdr:row>99</xdr:row>
      <xdr:rowOff>45321</xdr:rowOff>
    </xdr:to>
    <xdr:cxnSp macro="">
      <xdr:nvCxnSpPr>
        <xdr:cNvPr id="697" name="直線コネクタ 696"/>
        <xdr:cNvCxnSpPr/>
      </xdr:nvCxnSpPr>
      <xdr:spPr>
        <a:xfrm flipV="1">
          <a:off x="14592300" y="16534261"/>
          <a:ext cx="889000" cy="48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98" name="フローチャート: 判断 697"/>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7968</xdr:rowOff>
    </xdr:from>
    <xdr:ext cx="534377" cy="259045"/>
    <xdr:sp macro="" textlink="">
      <xdr:nvSpPr>
        <xdr:cNvPr id="699" name="テキスト ボックス 698"/>
        <xdr:cNvSpPr txBox="1"/>
      </xdr:nvSpPr>
      <xdr:spPr>
        <a:xfrm>
          <a:off x="15214111" y="166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45321</xdr:rowOff>
    </xdr:from>
    <xdr:to>
      <xdr:col>76</xdr:col>
      <xdr:colOff>114300</xdr:colOff>
      <xdr:row>99</xdr:row>
      <xdr:rowOff>75039</xdr:rowOff>
    </xdr:to>
    <xdr:cxnSp macro="">
      <xdr:nvCxnSpPr>
        <xdr:cNvPr id="700" name="直線コネクタ 699"/>
        <xdr:cNvCxnSpPr/>
      </xdr:nvCxnSpPr>
      <xdr:spPr>
        <a:xfrm flipV="1">
          <a:off x="13703300" y="1701887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45576</xdr:rowOff>
    </xdr:from>
    <xdr:to>
      <xdr:col>76</xdr:col>
      <xdr:colOff>165100</xdr:colOff>
      <xdr:row>97</xdr:row>
      <xdr:rowOff>147176</xdr:rowOff>
    </xdr:to>
    <xdr:sp macro="" textlink="">
      <xdr:nvSpPr>
        <xdr:cNvPr id="701" name="フローチャート: 判断 700"/>
        <xdr:cNvSpPr/>
      </xdr:nvSpPr>
      <xdr:spPr>
        <a:xfrm>
          <a:off x="14541500" y="1667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163703</xdr:rowOff>
    </xdr:from>
    <xdr:ext cx="534377" cy="259045"/>
    <xdr:sp macro="" textlink="">
      <xdr:nvSpPr>
        <xdr:cNvPr id="702" name="テキスト ボックス 701"/>
        <xdr:cNvSpPr txBox="1"/>
      </xdr:nvSpPr>
      <xdr:spPr>
        <a:xfrm>
          <a:off x="14325111" y="164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37702</xdr:rowOff>
    </xdr:from>
    <xdr:to>
      <xdr:col>71</xdr:col>
      <xdr:colOff>177800</xdr:colOff>
      <xdr:row>99</xdr:row>
      <xdr:rowOff>75039</xdr:rowOff>
    </xdr:to>
    <xdr:cxnSp macro="">
      <xdr:nvCxnSpPr>
        <xdr:cNvPr id="703" name="直線コネクタ 702"/>
        <xdr:cNvCxnSpPr/>
      </xdr:nvCxnSpPr>
      <xdr:spPr>
        <a:xfrm>
          <a:off x="12814300" y="17011252"/>
          <a:ext cx="88900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113252</xdr:rowOff>
    </xdr:from>
    <xdr:to>
      <xdr:col>72</xdr:col>
      <xdr:colOff>38100</xdr:colOff>
      <xdr:row>98</xdr:row>
      <xdr:rowOff>43402</xdr:rowOff>
    </xdr:to>
    <xdr:sp macro="" textlink="">
      <xdr:nvSpPr>
        <xdr:cNvPr id="704" name="フローチャート: 判断 703"/>
        <xdr:cNvSpPr/>
      </xdr:nvSpPr>
      <xdr:spPr>
        <a:xfrm>
          <a:off x="13652500" y="1674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59929</xdr:rowOff>
    </xdr:from>
    <xdr:ext cx="534377" cy="259045"/>
    <xdr:sp macro="" textlink="">
      <xdr:nvSpPr>
        <xdr:cNvPr id="705" name="テキスト ボックス 704"/>
        <xdr:cNvSpPr txBox="1"/>
      </xdr:nvSpPr>
      <xdr:spPr>
        <a:xfrm>
          <a:off x="13436111" y="1651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156468</xdr:rowOff>
    </xdr:from>
    <xdr:to>
      <xdr:col>67</xdr:col>
      <xdr:colOff>101600</xdr:colOff>
      <xdr:row>98</xdr:row>
      <xdr:rowOff>86618</xdr:rowOff>
    </xdr:to>
    <xdr:sp macro="" textlink="">
      <xdr:nvSpPr>
        <xdr:cNvPr id="706" name="フローチャート: 判断 705"/>
        <xdr:cNvSpPr/>
      </xdr:nvSpPr>
      <xdr:spPr>
        <a:xfrm>
          <a:off x="12763500" y="16787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103145</xdr:rowOff>
    </xdr:from>
    <xdr:ext cx="534377" cy="259045"/>
    <xdr:sp macro="" textlink="">
      <xdr:nvSpPr>
        <xdr:cNvPr id="707" name="テキスト ボックス 706"/>
        <xdr:cNvSpPr txBox="1"/>
      </xdr:nvSpPr>
      <xdr:spPr>
        <a:xfrm>
          <a:off x="12547111" y="1656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32381</xdr:rowOff>
    </xdr:from>
    <xdr:to>
      <xdr:col>85</xdr:col>
      <xdr:colOff>177800</xdr:colOff>
      <xdr:row>98</xdr:row>
      <xdr:rowOff>133981</xdr:rowOff>
    </xdr:to>
    <xdr:sp macro="" textlink="">
      <xdr:nvSpPr>
        <xdr:cNvPr id="713" name="楕円 712"/>
        <xdr:cNvSpPr/>
      </xdr:nvSpPr>
      <xdr:spPr>
        <a:xfrm>
          <a:off x="16268700" y="168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10808</xdr:rowOff>
    </xdr:from>
    <xdr:ext cx="534377" cy="259045"/>
    <xdr:sp macro="" textlink="">
      <xdr:nvSpPr>
        <xdr:cNvPr id="714" name="積立金該当値テキスト"/>
        <xdr:cNvSpPr txBox="1"/>
      </xdr:nvSpPr>
      <xdr:spPr>
        <a:xfrm>
          <a:off x="16370300" y="168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24261</xdr:rowOff>
    </xdr:from>
    <xdr:to>
      <xdr:col>81</xdr:col>
      <xdr:colOff>101600</xdr:colOff>
      <xdr:row>96</xdr:row>
      <xdr:rowOff>125861</xdr:rowOff>
    </xdr:to>
    <xdr:sp macro="" textlink="">
      <xdr:nvSpPr>
        <xdr:cNvPr id="715" name="楕円 714"/>
        <xdr:cNvSpPr/>
      </xdr:nvSpPr>
      <xdr:spPr>
        <a:xfrm>
          <a:off x="15430500" y="1648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142388</xdr:rowOff>
    </xdr:from>
    <xdr:ext cx="534377" cy="259045"/>
    <xdr:sp macro="" textlink="">
      <xdr:nvSpPr>
        <xdr:cNvPr id="716" name="テキスト ボックス 715"/>
        <xdr:cNvSpPr txBox="1"/>
      </xdr:nvSpPr>
      <xdr:spPr>
        <a:xfrm>
          <a:off x="15214111" y="1625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165971</xdr:rowOff>
    </xdr:from>
    <xdr:to>
      <xdr:col>76</xdr:col>
      <xdr:colOff>165100</xdr:colOff>
      <xdr:row>99</xdr:row>
      <xdr:rowOff>96121</xdr:rowOff>
    </xdr:to>
    <xdr:sp macro="" textlink="">
      <xdr:nvSpPr>
        <xdr:cNvPr id="717" name="楕円 716"/>
        <xdr:cNvSpPr/>
      </xdr:nvSpPr>
      <xdr:spPr>
        <a:xfrm>
          <a:off x="14541500" y="169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87248</xdr:rowOff>
    </xdr:from>
    <xdr:ext cx="469744" cy="259045"/>
    <xdr:sp macro="" textlink="">
      <xdr:nvSpPr>
        <xdr:cNvPr id="718" name="テキスト ボックス 717"/>
        <xdr:cNvSpPr txBox="1"/>
      </xdr:nvSpPr>
      <xdr:spPr>
        <a:xfrm>
          <a:off x="14357428" y="1706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24239</xdr:rowOff>
    </xdr:from>
    <xdr:to>
      <xdr:col>72</xdr:col>
      <xdr:colOff>38100</xdr:colOff>
      <xdr:row>99</xdr:row>
      <xdr:rowOff>125839</xdr:rowOff>
    </xdr:to>
    <xdr:sp macro="" textlink="">
      <xdr:nvSpPr>
        <xdr:cNvPr id="719" name="楕円 718"/>
        <xdr:cNvSpPr/>
      </xdr:nvSpPr>
      <xdr:spPr>
        <a:xfrm>
          <a:off x="13652500" y="1699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116966</xdr:rowOff>
    </xdr:from>
    <xdr:ext cx="469744" cy="259045"/>
    <xdr:sp macro="" textlink="">
      <xdr:nvSpPr>
        <xdr:cNvPr id="720" name="テキスト ボックス 719"/>
        <xdr:cNvSpPr txBox="1"/>
      </xdr:nvSpPr>
      <xdr:spPr>
        <a:xfrm>
          <a:off x="13468428" y="1709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158352</xdr:rowOff>
    </xdr:from>
    <xdr:to>
      <xdr:col>67</xdr:col>
      <xdr:colOff>101600</xdr:colOff>
      <xdr:row>99</xdr:row>
      <xdr:rowOff>88502</xdr:rowOff>
    </xdr:to>
    <xdr:sp macro="" textlink="">
      <xdr:nvSpPr>
        <xdr:cNvPr id="721" name="楕円 720"/>
        <xdr:cNvSpPr/>
      </xdr:nvSpPr>
      <xdr:spPr>
        <a:xfrm>
          <a:off x="12763500" y="169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79629</xdr:rowOff>
    </xdr:from>
    <xdr:ext cx="469744" cy="259045"/>
    <xdr:sp macro="" textlink="">
      <xdr:nvSpPr>
        <xdr:cNvPr id="722" name="テキスト ボックス 721"/>
        <xdr:cNvSpPr txBox="1"/>
      </xdr:nvSpPr>
      <xdr:spPr>
        <a:xfrm>
          <a:off x="12579428" y="1705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3" name="直線コネクタ 73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4" name="テキスト ボックス 73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7" name="直線コネクタ 73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8" name="テキスト ボックス 73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42" name="直線コネクタ 741"/>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4" name="直線コネクタ 74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45" name="投資及び出資金最大値テキスト"/>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46" name="直線コネクタ 745"/>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122669</xdr:rowOff>
    </xdr:from>
    <xdr:to>
      <xdr:col>116</xdr:col>
      <xdr:colOff>63500</xdr:colOff>
      <xdr:row>37</xdr:row>
      <xdr:rowOff>22942</xdr:rowOff>
    </xdr:to>
    <xdr:cxnSp macro="">
      <xdr:nvCxnSpPr>
        <xdr:cNvPr id="747" name="直線コネクタ 746"/>
        <xdr:cNvCxnSpPr/>
      </xdr:nvCxnSpPr>
      <xdr:spPr>
        <a:xfrm flipV="1">
          <a:off x="21323300" y="6294869"/>
          <a:ext cx="838200" cy="7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58856</xdr:rowOff>
    </xdr:from>
    <xdr:ext cx="469744" cy="259045"/>
    <xdr:sp macro="" textlink="">
      <xdr:nvSpPr>
        <xdr:cNvPr id="748" name="投資及び出資金平均値テキスト"/>
        <xdr:cNvSpPr txBox="1"/>
      </xdr:nvSpPr>
      <xdr:spPr>
        <a:xfrm>
          <a:off x="22212300" y="6059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49" name="フローチャート: 判断 748"/>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18542</xdr:rowOff>
    </xdr:from>
    <xdr:to>
      <xdr:col>111</xdr:col>
      <xdr:colOff>177800</xdr:colOff>
      <xdr:row>37</xdr:row>
      <xdr:rowOff>22942</xdr:rowOff>
    </xdr:to>
    <xdr:cxnSp macro="">
      <xdr:nvCxnSpPr>
        <xdr:cNvPr id="750" name="直線コネクタ 749"/>
        <xdr:cNvCxnSpPr/>
      </xdr:nvCxnSpPr>
      <xdr:spPr>
        <a:xfrm>
          <a:off x="20434300" y="6362192"/>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51" name="フローチャート: 判断 750"/>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143991</xdr:rowOff>
    </xdr:from>
    <xdr:ext cx="469744" cy="259045"/>
    <xdr:sp macro="" textlink="">
      <xdr:nvSpPr>
        <xdr:cNvPr id="752" name="テキスト ボックス 751"/>
        <xdr:cNvSpPr txBox="1"/>
      </xdr:nvSpPr>
      <xdr:spPr>
        <a:xfrm>
          <a:off x="21088428" y="59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18542</xdr:rowOff>
    </xdr:from>
    <xdr:to>
      <xdr:col>107</xdr:col>
      <xdr:colOff>50800</xdr:colOff>
      <xdr:row>38</xdr:row>
      <xdr:rowOff>25400</xdr:rowOff>
    </xdr:to>
    <xdr:cxnSp macro="">
      <xdr:nvCxnSpPr>
        <xdr:cNvPr id="753" name="直線コネクタ 752"/>
        <xdr:cNvCxnSpPr/>
      </xdr:nvCxnSpPr>
      <xdr:spPr>
        <a:xfrm flipV="1">
          <a:off x="19545300" y="63621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93815</xdr:rowOff>
    </xdr:from>
    <xdr:to>
      <xdr:col>107</xdr:col>
      <xdr:colOff>101600</xdr:colOff>
      <xdr:row>37</xdr:row>
      <xdr:rowOff>23965</xdr:rowOff>
    </xdr:to>
    <xdr:sp macro="" textlink="">
      <xdr:nvSpPr>
        <xdr:cNvPr id="754" name="フローチャート: 判断 753"/>
        <xdr:cNvSpPr/>
      </xdr:nvSpPr>
      <xdr:spPr>
        <a:xfrm>
          <a:off x="20383500" y="62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40492</xdr:rowOff>
    </xdr:from>
    <xdr:ext cx="469744" cy="259045"/>
    <xdr:sp macro="" textlink="">
      <xdr:nvSpPr>
        <xdr:cNvPr id="755" name="テキスト ボックス 754"/>
        <xdr:cNvSpPr txBox="1"/>
      </xdr:nvSpPr>
      <xdr:spPr>
        <a:xfrm>
          <a:off x="20199428" y="604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6" name="直線コネクタ 75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1175</xdr:rowOff>
    </xdr:from>
    <xdr:to>
      <xdr:col>102</xdr:col>
      <xdr:colOff>165100</xdr:colOff>
      <xdr:row>37</xdr:row>
      <xdr:rowOff>102775</xdr:rowOff>
    </xdr:to>
    <xdr:sp macro="" textlink="">
      <xdr:nvSpPr>
        <xdr:cNvPr id="757" name="フローチャート: 判断 756"/>
        <xdr:cNvSpPr/>
      </xdr:nvSpPr>
      <xdr:spPr>
        <a:xfrm>
          <a:off x="19494500" y="634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119302</xdr:rowOff>
    </xdr:from>
    <xdr:ext cx="469744" cy="259045"/>
    <xdr:sp macro="" textlink="">
      <xdr:nvSpPr>
        <xdr:cNvPr id="758" name="テキスト ボックス 757"/>
        <xdr:cNvSpPr txBox="1"/>
      </xdr:nvSpPr>
      <xdr:spPr>
        <a:xfrm>
          <a:off x="19310428" y="612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10662</xdr:rowOff>
    </xdr:from>
    <xdr:to>
      <xdr:col>98</xdr:col>
      <xdr:colOff>38100</xdr:colOff>
      <xdr:row>37</xdr:row>
      <xdr:rowOff>112262</xdr:rowOff>
    </xdr:to>
    <xdr:sp macro="" textlink="">
      <xdr:nvSpPr>
        <xdr:cNvPr id="759" name="フローチャート: 判断 758"/>
        <xdr:cNvSpPr/>
      </xdr:nvSpPr>
      <xdr:spPr>
        <a:xfrm>
          <a:off x="18605500" y="635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128789</xdr:rowOff>
    </xdr:from>
    <xdr:ext cx="469744" cy="259045"/>
    <xdr:sp macro="" textlink="">
      <xdr:nvSpPr>
        <xdr:cNvPr id="760" name="テキスト ボックス 759"/>
        <xdr:cNvSpPr txBox="1"/>
      </xdr:nvSpPr>
      <xdr:spPr>
        <a:xfrm>
          <a:off x="18421428" y="612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71869</xdr:rowOff>
    </xdr:from>
    <xdr:to>
      <xdr:col>116</xdr:col>
      <xdr:colOff>114300</xdr:colOff>
      <xdr:row>37</xdr:row>
      <xdr:rowOff>2019</xdr:rowOff>
    </xdr:to>
    <xdr:sp macro="" textlink="">
      <xdr:nvSpPr>
        <xdr:cNvPr id="766" name="楕円 765"/>
        <xdr:cNvSpPr/>
      </xdr:nvSpPr>
      <xdr:spPr>
        <a:xfrm>
          <a:off x="22110700" y="62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50296</xdr:rowOff>
    </xdr:from>
    <xdr:ext cx="469744" cy="259045"/>
    <xdr:sp macro="" textlink="">
      <xdr:nvSpPr>
        <xdr:cNvPr id="767" name="投資及び出資金該当値テキスト"/>
        <xdr:cNvSpPr txBox="1"/>
      </xdr:nvSpPr>
      <xdr:spPr>
        <a:xfrm>
          <a:off x="22212300" y="622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143592</xdr:rowOff>
    </xdr:from>
    <xdr:to>
      <xdr:col>112</xdr:col>
      <xdr:colOff>38100</xdr:colOff>
      <xdr:row>37</xdr:row>
      <xdr:rowOff>73742</xdr:rowOff>
    </xdr:to>
    <xdr:sp macro="" textlink="">
      <xdr:nvSpPr>
        <xdr:cNvPr id="768" name="楕円 767"/>
        <xdr:cNvSpPr/>
      </xdr:nvSpPr>
      <xdr:spPr>
        <a:xfrm>
          <a:off x="21272500" y="631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64869</xdr:rowOff>
    </xdr:from>
    <xdr:ext cx="469744" cy="259045"/>
    <xdr:sp macro="" textlink="">
      <xdr:nvSpPr>
        <xdr:cNvPr id="769" name="テキスト ボックス 768"/>
        <xdr:cNvSpPr txBox="1"/>
      </xdr:nvSpPr>
      <xdr:spPr>
        <a:xfrm>
          <a:off x="21088428" y="640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139192</xdr:rowOff>
    </xdr:from>
    <xdr:to>
      <xdr:col>107</xdr:col>
      <xdr:colOff>101600</xdr:colOff>
      <xdr:row>37</xdr:row>
      <xdr:rowOff>69342</xdr:rowOff>
    </xdr:to>
    <xdr:sp macro="" textlink="">
      <xdr:nvSpPr>
        <xdr:cNvPr id="770" name="楕円 769"/>
        <xdr:cNvSpPr/>
      </xdr:nvSpPr>
      <xdr:spPr>
        <a:xfrm>
          <a:off x="20383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60469</xdr:rowOff>
    </xdr:from>
    <xdr:ext cx="469744" cy="259045"/>
    <xdr:sp macro="" textlink="">
      <xdr:nvSpPr>
        <xdr:cNvPr id="771" name="テキスト ボックス 770"/>
        <xdr:cNvSpPr txBox="1"/>
      </xdr:nvSpPr>
      <xdr:spPr>
        <a:xfrm>
          <a:off x="20199428" y="640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2" name="楕円 77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3" name="テキスト ボックス 772"/>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4" name="楕円 77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5" name="テキスト ボックス 774"/>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6" name="直線コネクタ 78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7" name="テキスト ボックス 78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8" name="直線コネクタ 78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9" name="テキスト ボックス 78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0" name="直線コネクタ 78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91" name="テキスト ボックス 79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2" name="直線コネクタ 79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93" name="テキスト ボックス 79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4" name="直線コネクタ 79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5" name="テキスト ボックス 79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6" name="直線コネクタ 79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7" name="テキスト ボックス 79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99096</xdr:rowOff>
    </xdr:from>
    <xdr:to>
      <xdr:col>116</xdr:col>
      <xdr:colOff>62864</xdr:colOff>
      <xdr:row>59</xdr:row>
      <xdr:rowOff>98878</xdr:rowOff>
    </xdr:to>
    <xdr:cxnSp macro="">
      <xdr:nvCxnSpPr>
        <xdr:cNvPr id="801" name="直線コネクタ 800"/>
        <xdr:cNvCxnSpPr/>
      </xdr:nvCxnSpPr>
      <xdr:spPr>
        <a:xfrm flipV="1">
          <a:off x="22159595" y="8671596"/>
          <a:ext cx="1269" cy="154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3" name="直線コネクタ 80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45773</xdr:rowOff>
    </xdr:from>
    <xdr:ext cx="534377" cy="259045"/>
    <xdr:sp macro="" textlink="">
      <xdr:nvSpPr>
        <xdr:cNvPr id="804" name="貸付金最大値テキスト"/>
        <xdr:cNvSpPr txBox="1"/>
      </xdr:nvSpPr>
      <xdr:spPr>
        <a:xfrm>
          <a:off x="22212300" y="84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99096</xdr:rowOff>
    </xdr:from>
    <xdr:to>
      <xdr:col>116</xdr:col>
      <xdr:colOff>152400</xdr:colOff>
      <xdr:row>50</xdr:row>
      <xdr:rowOff>99096</xdr:rowOff>
    </xdr:to>
    <xdr:cxnSp macro="">
      <xdr:nvCxnSpPr>
        <xdr:cNvPr id="805" name="直線コネクタ 804"/>
        <xdr:cNvCxnSpPr/>
      </xdr:nvCxnSpPr>
      <xdr:spPr>
        <a:xfrm>
          <a:off x="22072600" y="86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26488</xdr:rowOff>
    </xdr:from>
    <xdr:to>
      <xdr:col>116</xdr:col>
      <xdr:colOff>63500</xdr:colOff>
      <xdr:row>59</xdr:row>
      <xdr:rowOff>35089</xdr:rowOff>
    </xdr:to>
    <xdr:cxnSp macro="">
      <xdr:nvCxnSpPr>
        <xdr:cNvPr id="806" name="直線コネクタ 805"/>
        <xdr:cNvCxnSpPr/>
      </xdr:nvCxnSpPr>
      <xdr:spPr>
        <a:xfrm flipV="1">
          <a:off x="21323300" y="10142038"/>
          <a:ext cx="838200" cy="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12608</xdr:rowOff>
    </xdr:from>
    <xdr:ext cx="469744" cy="259045"/>
    <xdr:sp macro="" textlink="">
      <xdr:nvSpPr>
        <xdr:cNvPr id="807" name="貸付金平均値テキスト"/>
        <xdr:cNvSpPr txBox="1"/>
      </xdr:nvSpPr>
      <xdr:spPr>
        <a:xfrm>
          <a:off x="22212300" y="9613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161181</xdr:rowOff>
    </xdr:from>
    <xdr:to>
      <xdr:col>116</xdr:col>
      <xdr:colOff>114300</xdr:colOff>
      <xdr:row>57</xdr:row>
      <xdr:rowOff>91331</xdr:rowOff>
    </xdr:to>
    <xdr:sp macro="" textlink="">
      <xdr:nvSpPr>
        <xdr:cNvPr id="808" name="フローチャート: 判断 807"/>
        <xdr:cNvSpPr/>
      </xdr:nvSpPr>
      <xdr:spPr>
        <a:xfrm>
          <a:off x="22110700" y="97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29428</xdr:rowOff>
    </xdr:from>
    <xdr:to>
      <xdr:col>111</xdr:col>
      <xdr:colOff>177800</xdr:colOff>
      <xdr:row>59</xdr:row>
      <xdr:rowOff>35089</xdr:rowOff>
    </xdr:to>
    <xdr:cxnSp macro="">
      <xdr:nvCxnSpPr>
        <xdr:cNvPr id="809" name="直線コネクタ 808"/>
        <xdr:cNvCxnSpPr/>
      </xdr:nvCxnSpPr>
      <xdr:spPr>
        <a:xfrm>
          <a:off x="20434300" y="10144978"/>
          <a:ext cx="889000" cy="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143328</xdr:rowOff>
    </xdr:from>
    <xdr:to>
      <xdr:col>112</xdr:col>
      <xdr:colOff>38100</xdr:colOff>
      <xdr:row>57</xdr:row>
      <xdr:rowOff>73478</xdr:rowOff>
    </xdr:to>
    <xdr:sp macro="" textlink="">
      <xdr:nvSpPr>
        <xdr:cNvPr id="810" name="フローチャート: 判断 809"/>
        <xdr:cNvSpPr/>
      </xdr:nvSpPr>
      <xdr:spPr>
        <a:xfrm>
          <a:off x="21272500" y="974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90005</xdr:rowOff>
    </xdr:from>
    <xdr:ext cx="469744" cy="259045"/>
    <xdr:sp macro="" textlink="">
      <xdr:nvSpPr>
        <xdr:cNvPr id="811" name="テキスト ボックス 810"/>
        <xdr:cNvSpPr txBox="1"/>
      </xdr:nvSpPr>
      <xdr:spPr>
        <a:xfrm>
          <a:off x="21088428" y="951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24530</xdr:rowOff>
    </xdr:from>
    <xdr:to>
      <xdr:col>107</xdr:col>
      <xdr:colOff>50800</xdr:colOff>
      <xdr:row>59</xdr:row>
      <xdr:rowOff>29428</xdr:rowOff>
    </xdr:to>
    <xdr:cxnSp macro="">
      <xdr:nvCxnSpPr>
        <xdr:cNvPr id="812" name="直線コネクタ 811"/>
        <xdr:cNvCxnSpPr/>
      </xdr:nvCxnSpPr>
      <xdr:spPr>
        <a:xfrm>
          <a:off x="19545300" y="1014008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49385</xdr:rowOff>
    </xdr:from>
    <xdr:to>
      <xdr:col>107</xdr:col>
      <xdr:colOff>101600</xdr:colOff>
      <xdr:row>55</xdr:row>
      <xdr:rowOff>150985</xdr:rowOff>
    </xdr:to>
    <xdr:sp macro="" textlink="">
      <xdr:nvSpPr>
        <xdr:cNvPr id="813" name="フローチャート: 判断 812"/>
        <xdr:cNvSpPr/>
      </xdr:nvSpPr>
      <xdr:spPr>
        <a:xfrm>
          <a:off x="20383500" y="947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167512</xdr:rowOff>
    </xdr:from>
    <xdr:ext cx="469744" cy="259045"/>
    <xdr:sp macro="" textlink="">
      <xdr:nvSpPr>
        <xdr:cNvPr id="814" name="テキスト ボックス 813"/>
        <xdr:cNvSpPr txBox="1"/>
      </xdr:nvSpPr>
      <xdr:spPr>
        <a:xfrm>
          <a:off x="20199428" y="925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7765</xdr:rowOff>
    </xdr:from>
    <xdr:to>
      <xdr:col>102</xdr:col>
      <xdr:colOff>114300</xdr:colOff>
      <xdr:row>59</xdr:row>
      <xdr:rowOff>24530</xdr:rowOff>
    </xdr:to>
    <xdr:cxnSp macro="">
      <xdr:nvCxnSpPr>
        <xdr:cNvPr id="815" name="直線コネクタ 814"/>
        <xdr:cNvCxnSpPr/>
      </xdr:nvCxnSpPr>
      <xdr:spPr>
        <a:xfrm>
          <a:off x="18656300" y="10123315"/>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137885</xdr:rowOff>
    </xdr:from>
    <xdr:to>
      <xdr:col>102</xdr:col>
      <xdr:colOff>165100</xdr:colOff>
      <xdr:row>56</xdr:row>
      <xdr:rowOff>68035</xdr:rowOff>
    </xdr:to>
    <xdr:sp macro="" textlink="">
      <xdr:nvSpPr>
        <xdr:cNvPr id="816" name="フローチャート: 判断 815"/>
        <xdr:cNvSpPr/>
      </xdr:nvSpPr>
      <xdr:spPr>
        <a:xfrm>
          <a:off x="19494500" y="9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84562</xdr:rowOff>
    </xdr:from>
    <xdr:ext cx="469744" cy="259045"/>
    <xdr:sp macro="" textlink="">
      <xdr:nvSpPr>
        <xdr:cNvPr id="817" name="テキスト ボックス 816"/>
        <xdr:cNvSpPr txBox="1"/>
      </xdr:nvSpPr>
      <xdr:spPr>
        <a:xfrm>
          <a:off x="19310428" y="93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125694</xdr:rowOff>
    </xdr:from>
    <xdr:to>
      <xdr:col>98</xdr:col>
      <xdr:colOff>38100</xdr:colOff>
      <xdr:row>56</xdr:row>
      <xdr:rowOff>55844</xdr:rowOff>
    </xdr:to>
    <xdr:sp macro="" textlink="">
      <xdr:nvSpPr>
        <xdr:cNvPr id="818" name="フローチャート: 判断 817"/>
        <xdr:cNvSpPr/>
      </xdr:nvSpPr>
      <xdr:spPr>
        <a:xfrm>
          <a:off x="18605500" y="95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72371</xdr:rowOff>
    </xdr:from>
    <xdr:ext cx="469744" cy="259045"/>
    <xdr:sp macro="" textlink="">
      <xdr:nvSpPr>
        <xdr:cNvPr id="819" name="テキスト ボックス 818"/>
        <xdr:cNvSpPr txBox="1"/>
      </xdr:nvSpPr>
      <xdr:spPr>
        <a:xfrm>
          <a:off x="18421428" y="933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147138</xdr:rowOff>
    </xdr:from>
    <xdr:to>
      <xdr:col>116</xdr:col>
      <xdr:colOff>114300</xdr:colOff>
      <xdr:row>59</xdr:row>
      <xdr:rowOff>77288</xdr:rowOff>
    </xdr:to>
    <xdr:sp macro="" textlink="">
      <xdr:nvSpPr>
        <xdr:cNvPr id="825" name="楕円 824"/>
        <xdr:cNvSpPr/>
      </xdr:nvSpPr>
      <xdr:spPr>
        <a:xfrm>
          <a:off x="22110700" y="1009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62065</xdr:rowOff>
    </xdr:from>
    <xdr:ext cx="378565" cy="259045"/>
    <xdr:sp macro="" textlink="">
      <xdr:nvSpPr>
        <xdr:cNvPr id="826" name="貸付金該当値テキスト"/>
        <xdr:cNvSpPr txBox="1"/>
      </xdr:nvSpPr>
      <xdr:spPr>
        <a:xfrm>
          <a:off x="22212300" y="10006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155739</xdr:rowOff>
    </xdr:from>
    <xdr:to>
      <xdr:col>112</xdr:col>
      <xdr:colOff>38100</xdr:colOff>
      <xdr:row>59</xdr:row>
      <xdr:rowOff>85889</xdr:rowOff>
    </xdr:to>
    <xdr:sp macro="" textlink="">
      <xdr:nvSpPr>
        <xdr:cNvPr id="827" name="楕円 826"/>
        <xdr:cNvSpPr/>
      </xdr:nvSpPr>
      <xdr:spPr>
        <a:xfrm>
          <a:off x="21272500" y="1009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77016</xdr:rowOff>
    </xdr:from>
    <xdr:ext cx="378565" cy="259045"/>
    <xdr:sp macro="" textlink="">
      <xdr:nvSpPr>
        <xdr:cNvPr id="828" name="テキスト ボックス 827"/>
        <xdr:cNvSpPr txBox="1"/>
      </xdr:nvSpPr>
      <xdr:spPr>
        <a:xfrm>
          <a:off x="21134017" y="10192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150078</xdr:rowOff>
    </xdr:from>
    <xdr:to>
      <xdr:col>107</xdr:col>
      <xdr:colOff>101600</xdr:colOff>
      <xdr:row>59</xdr:row>
      <xdr:rowOff>80228</xdr:rowOff>
    </xdr:to>
    <xdr:sp macro="" textlink="">
      <xdr:nvSpPr>
        <xdr:cNvPr id="829" name="楕円 828"/>
        <xdr:cNvSpPr/>
      </xdr:nvSpPr>
      <xdr:spPr>
        <a:xfrm>
          <a:off x="20383500" y="1009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71355</xdr:rowOff>
    </xdr:from>
    <xdr:ext cx="378565" cy="259045"/>
    <xdr:sp macro="" textlink="">
      <xdr:nvSpPr>
        <xdr:cNvPr id="830" name="テキスト ボックス 829"/>
        <xdr:cNvSpPr txBox="1"/>
      </xdr:nvSpPr>
      <xdr:spPr>
        <a:xfrm>
          <a:off x="20245017" y="10186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145180</xdr:rowOff>
    </xdr:from>
    <xdr:to>
      <xdr:col>102</xdr:col>
      <xdr:colOff>165100</xdr:colOff>
      <xdr:row>59</xdr:row>
      <xdr:rowOff>75330</xdr:rowOff>
    </xdr:to>
    <xdr:sp macro="" textlink="">
      <xdr:nvSpPr>
        <xdr:cNvPr id="831" name="楕円 830"/>
        <xdr:cNvSpPr/>
      </xdr:nvSpPr>
      <xdr:spPr>
        <a:xfrm>
          <a:off x="19494500" y="100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66457</xdr:rowOff>
    </xdr:from>
    <xdr:ext cx="378565" cy="259045"/>
    <xdr:sp macro="" textlink="">
      <xdr:nvSpPr>
        <xdr:cNvPr id="832" name="テキスト ボックス 831"/>
        <xdr:cNvSpPr txBox="1"/>
      </xdr:nvSpPr>
      <xdr:spPr>
        <a:xfrm>
          <a:off x="19356017" y="10182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128415</xdr:rowOff>
    </xdr:from>
    <xdr:to>
      <xdr:col>98</xdr:col>
      <xdr:colOff>38100</xdr:colOff>
      <xdr:row>59</xdr:row>
      <xdr:rowOff>58565</xdr:rowOff>
    </xdr:to>
    <xdr:sp macro="" textlink="">
      <xdr:nvSpPr>
        <xdr:cNvPr id="833" name="楕円 832"/>
        <xdr:cNvSpPr/>
      </xdr:nvSpPr>
      <xdr:spPr>
        <a:xfrm>
          <a:off x="18605500" y="100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49692</xdr:rowOff>
    </xdr:from>
    <xdr:ext cx="378565" cy="259045"/>
    <xdr:sp macro="" textlink="">
      <xdr:nvSpPr>
        <xdr:cNvPr id="834" name="テキスト ボックス 833"/>
        <xdr:cNvSpPr txBox="1"/>
      </xdr:nvSpPr>
      <xdr:spPr>
        <a:xfrm>
          <a:off x="18467017" y="10165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6" name="直線コネクタ 84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7" name="テキスト ボックス 84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8" name="直線コネクタ 84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9" name="テキスト ボックス 84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0" name="直線コネクタ 84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1" name="テキスト ボックス 85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2" name="直線コネクタ 85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3" name="テキスト ボックス 85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27435</xdr:rowOff>
    </xdr:from>
    <xdr:to>
      <xdr:col>116</xdr:col>
      <xdr:colOff>62864</xdr:colOff>
      <xdr:row>78</xdr:row>
      <xdr:rowOff>33744</xdr:rowOff>
    </xdr:to>
    <xdr:cxnSp macro="">
      <xdr:nvCxnSpPr>
        <xdr:cNvPr id="857" name="直線コネクタ 856"/>
        <xdr:cNvCxnSpPr/>
      </xdr:nvCxnSpPr>
      <xdr:spPr>
        <a:xfrm flipV="1">
          <a:off x="22159595" y="12028935"/>
          <a:ext cx="1269" cy="137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37571</xdr:rowOff>
    </xdr:from>
    <xdr:ext cx="534377" cy="259045"/>
    <xdr:sp macro="" textlink="">
      <xdr:nvSpPr>
        <xdr:cNvPr id="858" name="繰出金最小値テキスト"/>
        <xdr:cNvSpPr txBox="1"/>
      </xdr:nvSpPr>
      <xdr:spPr>
        <a:xfrm>
          <a:off x="22212300"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33744</xdr:rowOff>
    </xdr:from>
    <xdr:to>
      <xdr:col>116</xdr:col>
      <xdr:colOff>152400</xdr:colOff>
      <xdr:row>78</xdr:row>
      <xdr:rowOff>33744</xdr:rowOff>
    </xdr:to>
    <xdr:cxnSp macro="">
      <xdr:nvCxnSpPr>
        <xdr:cNvPr id="859" name="直線コネクタ 858"/>
        <xdr:cNvCxnSpPr/>
      </xdr:nvCxnSpPr>
      <xdr:spPr>
        <a:xfrm>
          <a:off x="22072600" y="1340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145562</xdr:rowOff>
    </xdr:from>
    <xdr:ext cx="534377" cy="259045"/>
    <xdr:sp macro="" textlink="">
      <xdr:nvSpPr>
        <xdr:cNvPr id="860" name="繰出金最大値テキスト"/>
        <xdr:cNvSpPr txBox="1"/>
      </xdr:nvSpPr>
      <xdr:spPr>
        <a:xfrm>
          <a:off x="22212300" y="118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27435</xdr:rowOff>
    </xdr:from>
    <xdr:to>
      <xdr:col>116</xdr:col>
      <xdr:colOff>152400</xdr:colOff>
      <xdr:row>70</xdr:row>
      <xdr:rowOff>27435</xdr:rowOff>
    </xdr:to>
    <xdr:cxnSp macro="">
      <xdr:nvCxnSpPr>
        <xdr:cNvPr id="861" name="直線コネクタ 860"/>
        <xdr:cNvCxnSpPr/>
      </xdr:nvCxnSpPr>
      <xdr:spPr>
        <a:xfrm>
          <a:off x="22072600" y="1202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119011</xdr:rowOff>
    </xdr:from>
    <xdr:to>
      <xdr:col>116</xdr:col>
      <xdr:colOff>63500</xdr:colOff>
      <xdr:row>74</xdr:row>
      <xdr:rowOff>133573</xdr:rowOff>
    </xdr:to>
    <xdr:cxnSp macro="">
      <xdr:nvCxnSpPr>
        <xdr:cNvPr id="862" name="直線コネクタ 861"/>
        <xdr:cNvCxnSpPr/>
      </xdr:nvCxnSpPr>
      <xdr:spPr>
        <a:xfrm flipV="1">
          <a:off x="21323300" y="12806311"/>
          <a:ext cx="8382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105960</xdr:rowOff>
    </xdr:from>
    <xdr:ext cx="534377" cy="259045"/>
    <xdr:sp macro="" textlink="">
      <xdr:nvSpPr>
        <xdr:cNvPr id="863" name="繰出金平均値テキスト"/>
        <xdr:cNvSpPr txBox="1"/>
      </xdr:nvSpPr>
      <xdr:spPr>
        <a:xfrm>
          <a:off x="22212300" y="12793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127533</xdr:rowOff>
    </xdr:from>
    <xdr:to>
      <xdr:col>116</xdr:col>
      <xdr:colOff>114300</xdr:colOff>
      <xdr:row>75</xdr:row>
      <xdr:rowOff>57683</xdr:rowOff>
    </xdr:to>
    <xdr:sp macro="" textlink="">
      <xdr:nvSpPr>
        <xdr:cNvPr id="864" name="フローチャート: 判断 863"/>
        <xdr:cNvSpPr/>
      </xdr:nvSpPr>
      <xdr:spPr>
        <a:xfrm>
          <a:off x="22110700" y="1281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133573</xdr:rowOff>
    </xdr:from>
    <xdr:to>
      <xdr:col>111</xdr:col>
      <xdr:colOff>177800</xdr:colOff>
      <xdr:row>74</xdr:row>
      <xdr:rowOff>152227</xdr:rowOff>
    </xdr:to>
    <xdr:cxnSp macro="">
      <xdr:nvCxnSpPr>
        <xdr:cNvPr id="865" name="直線コネクタ 864"/>
        <xdr:cNvCxnSpPr/>
      </xdr:nvCxnSpPr>
      <xdr:spPr>
        <a:xfrm flipV="1">
          <a:off x="20434300" y="12820873"/>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129888</xdr:rowOff>
    </xdr:from>
    <xdr:to>
      <xdr:col>112</xdr:col>
      <xdr:colOff>38100</xdr:colOff>
      <xdr:row>75</xdr:row>
      <xdr:rowOff>60038</xdr:rowOff>
    </xdr:to>
    <xdr:sp macro="" textlink="">
      <xdr:nvSpPr>
        <xdr:cNvPr id="866" name="フローチャート: 判断 865"/>
        <xdr:cNvSpPr/>
      </xdr:nvSpPr>
      <xdr:spPr>
        <a:xfrm>
          <a:off x="212725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51165</xdr:rowOff>
    </xdr:from>
    <xdr:ext cx="534377" cy="259045"/>
    <xdr:sp macro="" textlink="">
      <xdr:nvSpPr>
        <xdr:cNvPr id="867" name="テキスト ボックス 866"/>
        <xdr:cNvSpPr txBox="1"/>
      </xdr:nvSpPr>
      <xdr:spPr>
        <a:xfrm>
          <a:off x="21056111" y="1290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131814</xdr:rowOff>
    </xdr:from>
    <xdr:to>
      <xdr:col>107</xdr:col>
      <xdr:colOff>50800</xdr:colOff>
      <xdr:row>74</xdr:row>
      <xdr:rowOff>152227</xdr:rowOff>
    </xdr:to>
    <xdr:cxnSp macro="">
      <xdr:nvCxnSpPr>
        <xdr:cNvPr id="868" name="直線コネクタ 867"/>
        <xdr:cNvCxnSpPr/>
      </xdr:nvCxnSpPr>
      <xdr:spPr>
        <a:xfrm>
          <a:off x="19545300" y="12476214"/>
          <a:ext cx="889000" cy="36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13645</xdr:rowOff>
    </xdr:from>
    <xdr:to>
      <xdr:col>107</xdr:col>
      <xdr:colOff>101600</xdr:colOff>
      <xdr:row>74</xdr:row>
      <xdr:rowOff>115245</xdr:rowOff>
    </xdr:to>
    <xdr:sp macro="" textlink="">
      <xdr:nvSpPr>
        <xdr:cNvPr id="869" name="フローチャート: 判断 868"/>
        <xdr:cNvSpPr/>
      </xdr:nvSpPr>
      <xdr:spPr>
        <a:xfrm>
          <a:off x="20383500" y="127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131772</xdr:rowOff>
    </xdr:from>
    <xdr:ext cx="534377" cy="259045"/>
    <xdr:sp macro="" textlink="">
      <xdr:nvSpPr>
        <xdr:cNvPr id="870" name="テキスト ボックス 869"/>
        <xdr:cNvSpPr txBox="1"/>
      </xdr:nvSpPr>
      <xdr:spPr>
        <a:xfrm>
          <a:off x="20167111" y="124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131814</xdr:rowOff>
    </xdr:from>
    <xdr:to>
      <xdr:col>102</xdr:col>
      <xdr:colOff>114300</xdr:colOff>
      <xdr:row>73</xdr:row>
      <xdr:rowOff>10198</xdr:rowOff>
    </xdr:to>
    <xdr:cxnSp macro="">
      <xdr:nvCxnSpPr>
        <xdr:cNvPr id="871" name="直線コネクタ 870"/>
        <xdr:cNvCxnSpPr/>
      </xdr:nvCxnSpPr>
      <xdr:spPr>
        <a:xfrm flipV="1">
          <a:off x="18656300" y="12476214"/>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11222</xdr:rowOff>
    </xdr:from>
    <xdr:to>
      <xdr:col>102</xdr:col>
      <xdr:colOff>165100</xdr:colOff>
      <xdr:row>73</xdr:row>
      <xdr:rowOff>112822</xdr:rowOff>
    </xdr:to>
    <xdr:sp macro="" textlink="">
      <xdr:nvSpPr>
        <xdr:cNvPr id="872" name="フローチャート: 判断 871"/>
        <xdr:cNvSpPr/>
      </xdr:nvSpPr>
      <xdr:spPr>
        <a:xfrm>
          <a:off x="19494500" y="1252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103949</xdr:rowOff>
    </xdr:from>
    <xdr:ext cx="534377" cy="259045"/>
    <xdr:sp macro="" textlink="">
      <xdr:nvSpPr>
        <xdr:cNvPr id="873" name="テキスト ボックス 872"/>
        <xdr:cNvSpPr txBox="1"/>
      </xdr:nvSpPr>
      <xdr:spPr>
        <a:xfrm>
          <a:off x="19278111" y="1261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152771</xdr:rowOff>
    </xdr:from>
    <xdr:to>
      <xdr:col>98</xdr:col>
      <xdr:colOff>38100</xdr:colOff>
      <xdr:row>73</xdr:row>
      <xdr:rowOff>82921</xdr:rowOff>
    </xdr:to>
    <xdr:sp macro="" textlink="">
      <xdr:nvSpPr>
        <xdr:cNvPr id="874" name="フローチャート: 判断 873"/>
        <xdr:cNvSpPr/>
      </xdr:nvSpPr>
      <xdr:spPr>
        <a:xfrm>
          <a:off x="18605500" y="1249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74048</xdr:rowOff>
    </xdr:from>
    <xdr:ext cx="534377" cy="259045"/>
    <xdr:sp macro="" textlink="">
      <xdr:nvSpPr>
        <xdr:cNvPr id="875" name="テキスト ボックス 874"/>
        <xdr:cNvSpPr txBox="1"/>
      </xdr:nvSpPr>
      <xdr:spPr>
        <a:xfrm>
          <a:off x="18389111" y="1258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68211</xdr:rowOff>
    </xdr:from>
    <xdr:to>
      <xdr:col>116</xdr:col>
      <xdr:colOff>114300</xdr:colOff>
      <xdr:row>74</xdr:row>
      <xdr:rowOff>169811</xdr:rowOff>
    </xdr:to>
    <xdr:sp macro="" textlink="">
      <xdr:nvSpPr>
        <xdr:cNvPr id="881" name="楕円 880"/>
        <xdr:cNvSpPr/>
      </xdr:nvSpPr>
      <xdr:spPr>
        <a:xfrm>
          <a:off x="22110700" y="1275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91088</xdr:rowOff>
    </xdr:from>
    <xdr:ext cx="534377" cy="259045"/>
    <xdr:sp macro="" textlink="">
      <xdr:nvSpPr>
        <xdr:cNvPr id="882" name="繰出金該当値テキスト"/>
        <xdr:cNvSpPr txBox="1"/>
      </xdr:nvSpPr>
      <xdr:spPr>
        <a:xfrm>
          <a:off x="22212300" y="1260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82773</xdr:rowOff>
    </xdr:from>
    <xdr:to>
      <xdr:col>112</xdr:col>
      <xdr:colOff>38100</xdr:colOff>
      <xdr:row>75</xdr:row>
      <xdr:rowOff>12923</xdr:rowOff>
    </xdr:to>
    <xdr:sp macro="" textlink="">
      <xdr:nvSpPr>
        <xdr:cNvPr id="883" name="楕円 882"/>
        <xdr:cNvSpPr/>
      </xdr:nvSpPr>
      <xdr:spPr>
        <a:xfrm>
          <a:off x="21272500" y="1277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29450</xdr:rowOff>
    </xdr:from>
    <xdr:ext cx="534377" cy="259045"/>
    <xdr:sp macro="" textlink="">
      <xdr:nvSpPr>
        <xdr:cNvPr id="884" name="テキスト ボックス 883"/>
        <xdr:cNvSpPr txBox="1"/>
      </xdr:nvSpPr>
      <xdr:spPr>
        <a:xfrm>
          <a:off x="21056111" y="1254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101427</xdr:rowOff>
    </xdr:from>
    <xdr:to>
      <xdr:col>107</xdr:col>
      <xdr:colOff>101600</xdr:colOff>
      <xdr:row>75</xdr:row>
      <xdr:rowOff>31577</xdr:rowOff>
    </xdr:to>
    <xdr:sp macro="" textlink="">
      <xdr:nvSpPr>
        <xdr:cNvPr id="885" name="楕円 884"/>
        <xdr:cNvSpPr/>
      </xdr:nvSpPr>
      <xdr:spPr>
        <a:xfrm>
          <a:off x="20383500" y="127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22704</xdr:rowOff>
    </xdr:from>
    <xdr:ext cx="534377" cy="259045"/>
    <xdr:sp macro="" textlink="">
      <xdr:nvSpPr>
        <xdr:cNvPr id="886" name="テキスト ボックス 885"/>
        <xdr:cNvSpPr txBox="1"/>
      </xdr:nvSpPr>
      <xdr:spPr>
        <a:xfrm>
          <a:off x="20167111" y="1288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81014</xdr:rowOff>
    </xdr:from>
    <xdr:to>
      <xdr:col>102</xdr:col>
      <xdr:colOff>165100</xdr:colOff>
      <xdr:row>73</xdr:row>
      <xdr:rowOff>11164</xdr:rowOff>
    </xdr:to>
    <xdr:sp macro="" textlink="">
      <xdr:nvSpPr>
        <xdr:cNvPr id="887" name="楕円 886"/>
        <xdr:cNvSpPr/>
      </xdr:nvSpPr>
      <xdr:spPr>
        <a:xfrm>
          <a:off x="19494500" y="1242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27691</xdr:rowOff>
    </xdr:from>
    <xdr:ext cx="534377" cy="259045"/>
    <xdr:sp macro="" textlink="">
      <xdr:nvSpPr>
        <xdr:cNvPr id="888" name="テキスト ボックス 887"/>
        <xdr:cNvSpPr txBox="1"/>
      </xdr:nvSpPr>
      <xdr:spPr>
        <a:xfrm>
          <a:off x="19278111" y="1220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130848</xdr:rowOff>
    </xdr:from>
    <xdr:to>
      <xdr:col>98</xdr:col>
      <xdr:colOff>38100</xdr:colOff>
      <xdr:row>73</xdr:row>
      <xdr:rowOff>60998</xdr:rowOff>
    </xdr:to>
    <xdr:sp macro="" textlink="">
      <xdr:nvSpPr>
        <xdr:cNvPr id="889" name="楕円 888"/>
        <xdr:cNvSpPr/>
      </xdr:nvSpPr>
      <xdr:spPr>
        <a:xfrm>
          <a:off x="18605500" y="124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77525</xdr:rowOff>
    </xdr:from>
    <xdr:ext cx="534377" cy="259045"/>
    <xdr:sp macro="" textlink="">
      <xdr:nvSpPr>
        <xdr:cNvPr id="890" name="テキスト ボックス 889"/>
        <xdr:cNvSpPr txBox="1"/>
      </xdr:nvSpPr>
      <xdr:spPr>
        <a:xfrm>
          <a:off x="18389111" y="1225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901" name="直線コネクタ 90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902" name="テキスト ボックス 90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903" name="直線コネクタ 90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4" name="テキスト ボックス 90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5" name="直線コネクタ 90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6" name="テキスト ボックス 90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7" name="直線コネクタ 90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8" name="テキスト ボックス 90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10" name="テキスト ボックス 90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12" name="直線コネクタ 91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1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4" name="直線コネクタ 91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6" name="直線コネクタ 91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7" name="直線コネクタ 91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9" name="フローチャート: 判断 91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20" name="直線コネクタ 91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21" name="フローチャート: 判断 92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2" name="テキスト ボックス 921"/>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23" name="直線コネクタ 92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54611</xdr:rowOff>
    </xdr:from>
    <xdr:to>
      <xdr:col>107</xdr:col>
      <xdr:colOff>101600</xdr:colOff>
      <xdr:row>91</xdr:row>
      <xdr:rowOff>156211</xdr:rowOff>
    </xdr:to>
    <xdr:sp macro="" textlink="">
      <xdr:nvSpPr>
        <xdr:cNvPr id="924" name="フローチャート: 判断 923"/>
        <xdr:cNvSpPr/>
      </xdr:nvSpPr>
      <xdr:spPr>
        <a:xfrm>
          <a:off x="20383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90</xdr:row>
      <xdr:rowOff>1288</xdr:rowOff>
    </xdr:from>
    <xdr:ext cx="313932" cy="259045"/>
    <xdr:sp macro="" textlink="">
      <xdr:nvSpPr>
        <xdr:cNvPr id="925" name="テキスト ボックス 924"/>
        <xdr:cNvSpPr txBox="1"/>
      </xdr:nvSpPr>
      <xdr:spPr>
        <a:xfrm>
          <a:off x="20277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6" name="直線コネクタ 92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168911</xdr:rowOff>
    </xdr:from>
    <xdr:to>
      <xdr:col>102</xdr:col>
      <xdr:colOff>165100</xdr:colOff>
      <xdr:row>90</xdr:row>
      <xdr:rowOff>99061</xdr:rowOff>
    </xdr:to>
    <xdr:sp macro="" textlink="">
      <xdr:nvSpPr>
        <xdr:cNvPr id="927" name="フローチャート: 判断 926"/>
        <xdr:cNvSpPr/>
      </xdr:nvSpPr>
      <xdr:spPr>
        <a:xfrm>
          <a:off x="19494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115588</xdr:rowOff>
    </xdr:from>
    <xdr:ext cx="313932" cy="259045"/>
    <xdr:sp macro="" textlink="">
      <xdr:nvSpPr>
        <xdr:cNvPr id="928" name="テキスト ボックス 927"/>
        <xdr:cNvSpPr txBox="1"/>
      </xdr:nvSpPr>
      <xdr:spPr>
        <a:xfrm>
          <a:off x="19388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9" name="フローチャート: 判断 928"/>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30" name="テキスト ボックス 929"/>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6" name="楕円 93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8" name="楕円 93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9" name="テキスト ボックス 938"/>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40" name="楕円 93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41" name="テキスト ボックス 94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42" name="楕円 94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43" name="テキスト ボックス 94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4" name="楕円 94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5" name="テキスト ボックス 944"/>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solidFill>
                <a:schemeClr val="tx1"/>
              </a:solidFill>
              <a:latin typeface="ＭＳ Ｐゴシック" panose="020B0600070205080204" pitchFamily="50" charset="-128"/>
              <a:ea typeface="ＭＳ Ｐゴシック" panose="020B0600070205080204" pitchFamily="50" charset="-128"/>
            </a:rPr>
            <a:t>615,289</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100">
              <a:solidFill>
                <a:schemeClr val="tx1"/>
              </a:solidFill>
              <a:latin typeface="ＭＳ Ｐゴシック" panose="020B0600070205080204" pitchFamily="50" charset="-128"/>
              <a:ea typeface="ＭＳ Ｐゴシック" panose="020B0600070205080204" pitchFamily="50" charset="-128"/>
            </a:rPr>
            <a:t>142,441</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円となっており、類似団体平均を上回る水準で推移している。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・普通建設事業費については、住民一人あたり</a:t>
          </a:r>
          <a:r>
            <a:rPr kumimoji="1" lang="en-US" altLang="ja-JP" sz="1100">
              <a:solidFill>
                <a:schemeClr val="tx1"/>
              </a:solidFill>
              <a:latin typeface="ＭＳ Ｐゴシック" panose="020B0600070205080204" pitchFamily="50" charset="-128"/>
              <a:ea typeface="ＭＳ Ｐゴシック" panose="020B0600070205080204" pitchFamily="50" charset="-128"/>
            </a:rPr>
            <a:t>65,987</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円となっており、新型コロナウイルス感染症対策事業（防災備蓄倉庫建設）や庁舎施設等整備事業の完了等により、前年度と比較して</a:t>
          </a:r>
          <a:r>
            <a:rPr kumimoji="1" lang="en-US" altLang="ja-JP" sz="1100">
              <a:solidFill>
                <a:schemeClr val="tx1"/>
              </a:solidFill>
              <a:latin typeface="ＭＳ Ｐゴシック" panose="020B0600070205080204" pitchFamily="50" charset="-128"/>
              <a:ea typeface="ＭＳ Ｐゴシック" panose="020B0600070205080204" pitchFamily="50" charset="-128"/>
            </a:rPr>
            <a:t>4.6</a:t>
          </a:r>
          <a:r>
            <a:rPr kumimoji="1" lang="ja-JP" altLang="en-US" sz="1100">
              <a:solidFill>
                <a:schemeClr val="tx1"/>
              </a:solidFill>
              <a:latin typeface="ＭＳ Ｐゴシック" panose="020B0600070205080204" pitchFamily="50" charset="-128"/>
              <a:ea typeface="ＭＳ Ｐゴシック" panose="020B0600070205080204" pitchFamily="50" charset="-128"/>
            </a:rPr>
            <a:t>％の減となった。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・積立金については、土地開発基金の取り崩しを財源とした積み立て（財政調整基金：</a:t>
          </a:r>
          <a:r>
            <a:rPr kumimoji="1" lang="en-US" altLang="ja-JP" sz="1100">
              <a:solidFill>
                <a:schemeClr val="tx1"/>
              </a:solidFill>
              <a:latin typeface="ＭＳ Ｐゴシック" panose="020B0600070205080204" pitchFamily="50" charset="-128"/>
              <a:ea typeface="ＭＳ Ｐゴシック" panose="020B0600070205080204" pitchFamily="50" charset="-128"/>
            </a:rPr>
            <a:t>793</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百万円、公共施設等総合管理基金へ</a:t>
          </a:r>
          <a:r>
            <a:rPr kumimoji="1" lang="en-US" altLang="ja-JP" sz="1100">
              <a:solidFill>
                <a:schemeClr val="tx1"/>
              </a:solidFill>
              <a:latin typeface="ＭＳ Ｐゴシック" panose="020B0600070205080204" pitchFamily="50" charset="-128"/>
              <a:ea typeface="ＭＳ Ｐゴシック" panose="020B0600070205080204" pitchFamily="50" charset="-128"/>
            </a:rPr>
            <a:t>1,000</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百万円）を行った前年度と比較すると</a:t>
          </a:r>
          <a:r>
            <a:rPr kumimoji="1" lang="en-US" altLang="ja-JP" sz="1100">
              <a:solidFill>
                <a:schemeClr val="tx1"/>
              </a:solidFill>
              <a:latin typeface="ＭＳ Ｐゴシック" panose="020B0600070205080204" pitchFamily="50" charset="-128"/>
              <a:ea typeface="ＭＳ Ｐゴシック" panose="020B0600070205080204" pitchFamily="50" charset="-128"/>
            </a:rPr>
            <a:t>65.2</a:t>
          </a:r>
          <a:r>
            <a:rPr kumimoji="1" lang="ja-JP" altLang="en-US" sz="1100">
              <a:solidFill>
                <a:schemeClr val="tx1"/>
              </a:solidFill>
              <a:latin typeface="ＭＳ Ｐゴシック" panose="020B0600070205080204" pitchFamily="50" charset="-128"/>
              <a:ea typeface="ＭＳ Ｐゴシック" panose="020B0600070205080204" pitchFamily="50" charset="-128"/>
            </a:rPr>
            <a:t>％の減となったものの、前年度繰越金による積み立てや決算状況を踏まえた積み立てを行い積立金総額は増加した。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47,103
46,125
276.85
29,760,912
28,981,977
727,087
15,294,545
30,277,163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153988</xdr:rowOff>
    </xdr:from>
    <xdr:to>
      <xdr:col>24</xdr:col>
      <xdr:colOff>63500</xdr:colOff>
      <xdr:row>37</xdr:row>
      <xdr:rowOff>1016</xdr:rowOff>
    </xdr:to>
    <xdr:cxnSp macro="">
      <xdr:nvCxnSpPr>
        <xdr:cNvPr id="61" name="直線コネクタ 60"/>
        <xdr:cNvCxnSpPr/>
      </xdr:nvCxnSpPr>
      <xdr:spPr>
        <a:xfrm flipV="1">
          <a:off x="3797300" y="6326188"/>
          <a:ext cx="8382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122636</xdr:rowOff>
    </xdr:from>
    <xdr:ext cx="469744" cy="259045"/>
    <xdr:sp macro="" textlink="">
      <xdr:nvSpPr>
        <xdr:cNvPr id="62" name="議会費平均値テキスト"/>
        <xdr:cNvSpPr txBox="1"/>
      </xdr:nvSpPr>
      <xdr:spPr>
        <a:xfrm>
          <a:off x="4686300" y="5951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1016</xdr:rowOff>
    </xdr:from>
    <xdr:to>
      <xdr:col>19</xdr:col>
      <xdr:colOff>177800</xdr:colOff>
      <xdr:row>37</xdr:row>
      <xdr:rowOff>9970</xdr:rowOff>
    </xdr:to>
    <xdr:cxnSp macro="">
      <xdr:nvCxnSpPr>
        <xdr:cNvPr id="64" name="直線コネクタ 63"/>
        <xdr:cNvCxnSpPr/>
      </xdr:nvCxnSpPr>
      <xdr:spPr>
        <a:xfrm flipV="1">
          <a:off x="2908300" y="6344666"/>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70438</xdr:rowOff>
    </xdr:from>
    <xdr:ext cx="469744" cy="259045"/>
    <xdr:sp macro="" textlink="">
      <xdr:nvSpPr>
        <xdr:cNvPr id="66" name="テキスト ボックス 65"/>
        <xdr:cNvSpPr txBox="1"/>
      </xdr:nvSpPr>
      <xdr:spPr>
        <a:xfrm>
          <a:off x="3562428" y="58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151511</xdr:rowOff>
    </xdr:from>
    <xdr:to>
      <xdr:col>15</xdr:col>
      <xdr:colOff>50800</xdr:colOff>
      <xdr:row>37</xdr:row>
      <xdr:rowOff>9970</xdr:rowOff>
    </xdr:to>
    <xdr:cxnSp macro="">
      <xdr:nvCxnSpPr>
        <xdr:cNvPr id="67" name="直線コネクタ 66"/>
        <xdr:cNvCxnSpPr/>
      </xdr:nvCxnSpPr>
      <xdr:spPr>
        <a:xfrm>
          <a:off x="2019300" y="6323711"/>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144843</xdr:rowOff>
    </xdr:from>
    <xdr:to>
      <xdr:col>10</xdr:col>
      <xdr:colOff>114300</xdr:colOff>
      <xdr:row>36</xdr:row>
      <xdr:rowOff>151511</xdr:rowOff>
    </xdr:to>
    <xdr:cxnSp macro="">
      <xdr:nvCxnSpPr>
        <xdr:cNvPr id="70" name="直線コネクタ 69"/>
        <xdr:cNvCxnSpPr/>
      </xdr:nvCxnSpPr>
      <xdr:spPr>
        <a:xfrm>
          <a:off x="1130300" y="6317043"/>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103188</xdr:rowOff>
    </xdr:from>
    <xdr:to>
      <xdr:col>24</xdr:col>
      <xdr:colOff>114300</xdr:colOff>
      <xdr:row>37</xdr:row>
      <xdr:rowOff>33338</xdr:rowOff>
    </xdr:to>
    <xdr:sp macro="" textlink="">
      <xdr:nvSpPr>
        <xdr:cNvPr id="80" name="楕円 79"/>
        <xdr:cNvSpPr/>
      </xdr:nvSpPr>
      <xdr:spPr>
        <a:xfrm>
          <a:off x="4584700" y="6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81615</xdr:rowOff>
    </xdr:from>
    <xdr:ext cx="469744" cy="259045"/>
    <xdr:sp macro="" textlink="">
      <xdr:nvSpPr>
        <xdr:cNvPr id="81" name="議会費該当値テキスト"/>
        <xdr:cNvSpPr txBox="1"/>
      </xdr:nvSpPr>
      <xdr:spPr>
        <a:xfrm>
          <a:off x="4686300" y="625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121666</xdr:rowOff>
    </xdr:from>
    <xdr:to>
      <xdr:col>20</xdr:col>
      <xdr:colOff>38100</xdr:colOff>
      <xdr:row>37</xdr:row>
      <xdr:rowOff>51816</xdr:rowOff>
    </xdr:to>
    <xdr:sp macro="" textlink="">
      <xdr:nvSpPr>
        <xdr:cNvPr id="82" name="楕円 81"/>
        <xdr:cNvSpPr/>
      </xdr:nvSpPr>
      <xdr:spPr>
        <a:xfrm>
          <a:off x="3746500" y="629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42943</xdr:rowOff>
    </xdr:from>
    <xdr:ext cx="469744" cy="259045"/>
    <xdr:sp macro="" textlink="">
      <xdr:nvSpPr>
        <xdr:cNvPr id="83" name="テキスト ボックス 82"/>
        <xdr:cNvSpPr txBox="1"/>
      </xdr:nvSpPr>
      <xdr:spPr>
        <a:xfrm>
          <a:off x="3562428"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130620</xdr:rowOff>
    </xdr:from>
    <xdr:to>
      <xdr:col>15</xdr:col>
      <xdr:colOff>101600</xdr:colOff>
      <xdr:row>37</xdr:row>
      <xdr:rowOff>60770</xdr:rowOff>
    </xdr:to>
    <xdr:sp macro="" textlink="">
      <xdr:nvSpPr>
        <xdr:cNvPr id="84" name="楕円 83"/>
        <xdr:cNvSpPr/>
      </xdr:nvSpPr>
      <xdr:spPr>
        <a:xfrm>
          <a:off x="2857500" y="630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51897</xdr:rowOff>
    </xdr:from>
    <xdr:ext cx="469744" cy="259045"/>
    <xdr:sp macro="" textlink="">
      <xdr:nvSpPr>
        <xdr:cNvPr id="85" name="テキスト ボックス 84"/>
        <xdr:cNvSpPr txBox="1"/>
      </xdr:nvSpPr>
      <xdr:spPr>
        <a:xfrm>
          <a:off x="2673428" y="639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100711</xdr:rowOff>
    </xdr:from>
    <xdr:to>
      <xdr:col>10</xdr:col>
      <xdr:colOff>165100</xdr:colOff>
      <xdr:row>37</xdr:row>
      <xdr:rowOff>30861</xdr:rowOff>
    </xdr:to>
    <xdr:sp macro="" textlink="">
      <xdr:nvSpPr>
        <xdr:cNvPr id="86" name="楕円 85"/>
        <xdr:cNvSpPr/>
      </xdr:nvSpPr>
      <xdr:spPr>
        <a:xfrm>
          <a:off x="1968500" y="62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21988</xdr:rowOff>
    </xdr:from>
    <xdr:ext cx="469744" cy="259045"/>
    <xdr:sp macro="" textlink="">
      <xdr:nvSpPr>
        <xdr:cNvPr id="87" name="テキスト ボックス 86"/>
        <xdr:cNvSpPr txBox="1"/>
      </xdr:nvSpPr>
      <xdr:spPr>
        <a:xfrm>
          <a:off x="1784428" y="636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94043</xdr:rowOff>
    </xdr:from>
    <xdr:to>
      <xdr:col>6</xdr:col>
      <xdr:colOff>38100</xdr:colOff>
      <xdr:row>37</xdr:row>
      <xdr:rowOff>24193</xdr:rowOff>
    </xdr:to>
    <xdr:sp macro="" textlink="">
      <xdr:nvSpPr>
        <xdr:cNvPr id="88" name="楕円 87"/>
        <xdr:cNvSpPr/>
      </xdr:nvSpPr>
      <xdr:spPr>
        <a:xfrm>
          <a:off x="1079500" y="62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15320</xdr:rowOff>
    </xdr:from>
    <xdr:ext cx="469744" cy="259045"/>
    <xdr:sp macro="" textlink="">
      <xdr:nvSpPr>
        <xdr:cNvPr id="89" name="テキスト ボックス 88"/>
        <xdr:cNvSpPr txBox="1"/>
      </xdr:nvSpPr>
      <xdr:spPr>
        <a:xfrm>
          <a:off x="895428" y="635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84508</xdr:rowOff>
    </xdr:from>
    <xdr:to>
      <xdr:col>24</xdr:col>
      <xdr:colOff>62865</xdr:colOff>
      <xdr:row>59</xdr:row>
      <xdr:rowOff>8926</xdr:rowOff>
    </xdr:to>
    <xdr:cxnSp macro="">
      <xdr:nvCxnSpPr>
        <xdr:cNvPr id="114" name="直線コネクタ 113"/>
        <xdr:cNvCxnSpPr/>
      </xdr:nvCxnSpPr>
      <xdr:spPr>
        <a:xfrm flipV="1">
          <a:off x="4633595" y="8657008"/>
          <a:ext cx="1270" cy="146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12753</xdr:rowOff>
    </xdr:from>
    <xdr:ext cx="534377" cy="259045"/>
    <xdr:sp macro="" textlink="">
      <xdr:nvSpPr>
        <xdr:cNvPr id="115" name="総務費最小値テキスト"/>
        <xdr:cNvSpPr txBox="1"/>
      </xdr:nvSpPr>
      <xdr:spPr>
        <a:xfrm>
          <a:off x="4686300" y="1012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8926</xdr:rowOff>
    </xdr:from>
    <xdr:to>
      <xdr:col>24</xdr:col>
      <xdr:colOff>152400</xdr:colOff>
      <xdr:row>59</xdr:row>
      <xdr:rowOff>8926</xdr:rowOff>
    </xdr:to>
    <xdr:cxnSp macro="">
      <xdr:nvCxnSpPr>
        <xdr:cNvPr id="116" name="直線コネクタ 115"/>
        <xdr:cNvCxnSpPr/>
      </xdr:nvCxnSpPr>
      <xdr:spPr>
        <a:xfrm>
          <a:off x="4546600" y="1012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31185</xdr:rowOff>
    </xdr:from>
    <xdr:ext cx="599010" cy="259045"/>
    <xdr:sp macro="" textlink="">
      <xdr:nvSpPr>
        <xdr:cNvPr id="117" name="総務費最大値テキスト"/>
        <xdr:cNvSpPr txBox="1"/>
      </xdr:nvSpPr>
      <xdr:spPr>
        <a:xfrm>
          <a:off x="4686300" y="843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84508</xdr:rowOff>
    </xdr:from>
    <xdr:to>
      <xdr:col>24</xdr:col>
      <xdr:colOff>152400</xdr:colOff>
      <xdr:row>50</xdr:row>
      <xdr:rowOff>84508</xdr:rowOff>
    </xdr:to>
    <xdr:cxnSp macro="">
      <xdr:nvCxnSpPr>
        <xdr:cNvPr id="118" name="直線コネクタ 117"/>
        <xdr:cNvCxnSpPr/>
      </xdr:nvCxnSpPr>
      <xdr:spPr>
        <a:xfrm>
          <a:off x="4546600" y="865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107741</xdr:rowOff>
    </xdr:from>
    <xdr:to>
      <xdr:col>24</xdr:col>
      <xdr:colOff>63500</xdr:colOff>
      <xdr:row>58</xdr:row>
      <xdr:rowOff>25911</xdr:rowOff>
    </xdr:to>
    <xdr:cxnSp macro="">
      <xdr:nvCxnSpPr>
        <xdr:cNvPr id="119" name="直線コネクタ 118"/>
        <xdr:cNvCxnSpPr/>
      </xdr:nvCxnSpPr>
      <xdr:spPr>
        <a:xfrm>
          <a:off x="3797300" y="9708941"/>
          <a:ext cx="838200" cy="26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17273</xdr:rowOff>
    </xdr:from>
    <xdr:ext cx="599010" cy="259045"/>
    <xdr:sp macro="" textlink="">
      <xdr:nvSpPr>
        <xdr:cNvPr id="120" name="総務費平均値テキスト"/>
        <xdr:cNvSpPr txBox="1"/>
      </xdr:nvSpPr>
      <xdr:spPr>
        <a:xfrm>
          <a:off x="4686300" y="9447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165846</xdr:rowOff>
    </xdr:from>
    <xdr:to>
      <xdr:col>24</xdr:col>
      <xdr:colOff>114300</xdr:colOff>
      <xdr:row>56</xdr:row>
      <xdr:rowOff>95996</xdr:rowOff>
    </xdr:to>
    <xdr:sp macro="" textlink="">
      <xdr:nvSpPr>
        <xdr:cNvPr id="121" name="フローチャート: 判断 120"/>
        <xdr:cNvSpPr/>
      </xdr:nvSpPr>
      <xdr:spPr>
        <a:xfrm>
          <a:off x="4584700" y="959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14709</xdr:rowOff>
    </xdr:from>
    <xdr:to>
      <xdr:col>19</xdr:col>
      <xdr:colOff>177800</xdr:colOff>
      <xdr:row>56</xdr:row>
      <xdr:rowOff>107741</xdr:rowOff>
    </xdr:to>
    <xdr:cxnSp macro="">
      <xdr:nvCxnSpPr>
        <xdr:cNvPr id="122" name="直線コネクタ 121"/>
        <xdr:cNvCxnSpPr/>
      </xdr:nvCxnSpPr>
      <xdr:spPr>
        <a:xfrm>
          <a:off x="2908300" y="9273009"/>
          <a:ext cx="889000" cy="43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117453</xdr:rowOff>
    </xdr:from>
    <xdr:to>
      <xdr:col>20</xdr:col>
      <xdr:colOff>38100</xdr:colOff>
      <xdr:row>56</xdr:row>
      <xdr:rowOff>47603</xdr:rowOff>
    </xdr:to>
    <xdr:sp macro="" textlink="">
      <xdr:nvSpPr>
        <xdr:cNvPr id="123" name="フローチャート: 判断 122"/>
        <xdr:cNvSpPr/>
      </xdr:nvSpPr>
      <xdr:spPr>
        <a:xfrm>
          <a:off x="3746500" y="954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64130</xdr:rowOff>
    </xdr:from>
    <xdr:ext cx="599010" cy="259045"/>
    <xdr:sp macro="" textlink="">
      <xdr:nvSpPr>
        <xdr:cNvPr id="124" name="テキスト ボックス 123"/>
        <xdr:cNvSpPr txBox="1"/>
      </xdr:nvSpPr>
      <xdr:spPr>
        <a:xfrm>
          <a:off x="3497795" y="93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14709</xdr:rowOff>
    </xdr:from>
    <xdr:to>
      <xdr:col>15</xdr:col>
      <xdr:colOff>50800</xdr:colOff>
      <xdr:row>58</xdr:row>
      <xdr:rowOff>117518</xdr:rowOff>
    </xdr:to>
    <xdr:cxnSp macro="">
      <xdr:nvCxnSpPr>
        <xdr:cNvPr id="125" name="直線コネクタ 124"/>
        <xdr:cNvCxnSpPr/>
      </xdr:nvCxnSpPr>
      <xdr:spPr>
        <a:xfrm flipV="1">
          <a:off x="2019300" y="9273009"/>
          <a:ext cx="889000" cy="78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140601</xdr:rowOff>
    </xdr:from>
    <xdr:to>
      <xdr:col>15</xdr:col>
      <xdr:colOff>101600</xdr:colOff>
      <xdr:row>52</xdr:row>
      <xdr:rowOff>70751</xdr:rowOff>
    </xdr:to>
    <xdr:sp macro="" textlink="">
      <xdr:nvSpPr>
        <xdr:cNvPr id="126" name="フローチャート: 判断 125"/>
        <xdr:cNvSpPr/>
      </xdr:nvSpPr>
      <xdr:spPr>
        <a:xfrm>
          <a:off x="2857500" y="888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87278</xdr:rowOff>
    </xdr:from>
    <xdr:ext cx="599010" cy="259045"/>
    <xdr:sp macro="" textlink="">
      <xdr:nvSpPr>
        <xdr:cNvPr id="127" name="テキスト ボックス 126"/>
        <xdr:cNvSpPr txBox="1"/>
      </xdr:nvSpPr>
      <xdr:spPr>
        <a:xfrm>
          <a:off x="2608795" y="865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85354</xdr:rowOff>
    </xdr:from>
    <xdr:to>
      <xdr:col>10</xdr:col>
      <xdr:colOff>114300</xdr:colOff>
      <xdr:row>58</xdr:row>
      <xdr:rowOff>117518</xdr:rowOff>
    </xdr:to>
    <xdr:cxnSp macro="">
      <xdr:nvCxnSpPr>
        <xdr:cNvPr id="128" name="直線コネクタ 127"/>
        <xdr:cNvCxnSpPr/>
      </xdr:nvCxnSpPr>
      <xdr:spPr>
        <a:xfrm>
          <a:off x="1130300" y="10029454"/>
          <a:ext cx="889000" cy="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114831</xdr:rowOff>
    </xdr:from>
    <xdr:to>
      <xdr:col>10</xdr:col>
      <xdr:colOff>165100</xdr:colOff>
      <xdr:row>57</xdr:row>
      <xdr:rowOff>44981</xdr:rowOff>
    </xdr:to>
    <xdr:sp macro="" textlink="">
      <xdr:nvSpPr>
        <xdr:cNvPr id="129" name="フローチャート: 判断 128"/>
        <xdr:cNvSpPr/>
      </xdr:nvSpPr>
      <xdr:spPr>
        <a:xfrm>
          <a:off x="1968500" y="971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61508</xdr:rowOff>
    </xdr:from>
    <xdr:ext cx="599010" cy="259045"/>
    <xdr:sp macro="" textlink="">
      <xdr:nvSpPr>
        <xdr:cNvPr id="130" name="テキスト ボックス 129"/>
        <xdr:cNvSpPr txBox="1"/>
      </xdr:nvSpPr>
      <xdr:spPr>
        <a:xfrm>
          <a:off x="1719795" y="949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36809</xdr:rowOff>
    </xdr:from>
    <xdr:to>
      <xdr:col>6</xdr:col>
      <xdr:colOff>38100</xdr:colOff>
      <xdr:row>57</xdr:row>
      <xdr:rowOff>138409</xdr:rowOff>
    </xdr:to>
    <xdr:sp macro="" textlink="">
      <xdr:nvSpPr>
        <xdr:cNvPr id="131" name="フローチャート: 判断 130"/>
        <xdr:cNvSpPr/>
      </xdr:nvSpPr>
      <xdr:spPr>
        <a:xfrm>
          <a:off x="1079500" y="980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154936</xdr:rowOff>
    </xdr:from>
    <xdr:ext cx="534377" cy="259045"/>
    <xdr:sp macro="" textlink="">
      <xdr:nvSpPr>
        <xdr:cNvPr id="132" name="テキスト ボックス 131"/>
        <xdr:cNvSpPr txBox="1"/>
      </xdr:nvSpPr>
      <xdr:spPr>
        <a:xfrm>
          <a:off x="863111" y="958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146561</xdr:rowOff>
    </xdr:from>
    <xdr:to>
      <xdr:col>24</xdr:col>
      <xdr:colOff>114300</xdr:colOff>
      <xdr:row>58</xdr:row>
      <xdr:rowOff>76711</xdr:rowOff>
    </xdr:to>
    <xdr:sp macro="" textlink="">
      <xdr:nvSpPr>
        <xdr:cNvPr id="138" name="楕円 137"/>
        <xdr:cNvSpPr/>
      </xdr:nvSpPr>
      <xdr:spPr>
        <a:xfrm>
          <a:off x="4584700" y="991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124988</xdr:rowOff>
    </xdr:from>
    <xdr:ext cx="534377" cy="259045"/>
    <xdr:sp macro="" textlink="">
      <xdr:nvSpPr>
        <xdr:cNvPr id="139" name="総務費該当値テキスト"/>
        <xdr:cNvSpPr txBox="1"/>
      </xdr:nvSpPr>
      <xdr:spPr>
        <a:xfrm>
          <a:off x="4686300" y="989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56941</xdr:rowOff>
    </xdr:from>
    <xdr:to>
      <xdr:col>20</xdr:col>
      <xdr:colOff>38100</xdr:colOff>
      <xdr:row>56</xdr:row>
      <xdr:rowOff>158541</xdr:rowOff>
    </xdr:to>
    <xdr:sp macro="" textlink="">
      <xdr:nvSpPr>
        <xdr:cNvPr id="140" name="楕円 139"/>
        <xdr:cNvSpPr/>
      </xdr:nvSpPr>
      <xdr:spPr>
        <a:xfrm>
          <a:off x="3746500" y="965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149668</xdr:rowOff>
    </xdr:from>
    <xdr:ext cx="599010" cy="259045"/>
    <xdr:sp macro="" textlink="">
      <xdr:nvSpPr>
        <xdr:cNvPr id="141" name="テキスト ボックス 140"/>
        <xdr:cNvSpPr txBox="1"/>
      </xdr:nvSpPr>
      <xdr:spPr>
        <a:xfrm>
          <a:off x="3497795" y="975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135359</xdr:rowOff>
    </xdr:from>
    <xdr:to>
      <xdr:col>15</xdr:col>
      <xdr:colOff>101600</xdr:colOff>
      <xdr:row>54</xdr:row>
      <xdr:rowOff>65509</xdr:rowOff>
    </xdr:to>
    <xdr:sp macro="" textlink="">
      <xdr:nvSpPr>
        <xdr:cNvPr id="142" name="楕円 141"/>
        <xdr:cNvSpPr/>
      </xdr:nvSpPr>
      <xdr:spPr>
        <a:xfrm>
          <a:off x="2857500" y="922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56636</xdr:rowOff>
    </xdr:from>
    <xdr:ext cx="599010" cy="259045"/>
    <xdr:sp macro="" textlink="">
      <xdr:nvSpPr>
        <xdr:cNvPr id="143" name="テキスト ボックス 142"/>
        <xdr:cNvSpPr txBox="1"/>
      </xdr:nvSpPr>
      <xdr:spPr>
        <a:xfrm>
          <a:off x="2608795" y="931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66718</xdr:rowOff>
    </xdr:from>
    <xdr:to>
      <xdr:col>10</xdr:col>
      <xdr:colOff>165100</xdr:colOff>
      <xdr:row>58</xdr:row>
      <xdr:rowOff>168318</xdr:rowOff>
    </xdr:to>
    <xdr:sp macro="" textlink="">
      <xdr:nvSpPr>
        <xdr:cNvPr id="144" name="楕円 143"/>
        <xdr:cNvSpPr/>
      </xdr:nvSpPr>
      <xdr:spPr>
        <a:xfrm>
          <a:off x="1968500" y="1001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159445</xdr:rowOff>
    </xdr:from>
    <xdr:ext cx="534377" cy="259045"/>
    <xdr:sp macro="" textlink="">
      <xdr:nvSpPr>
        <xdr:cNvPr id="145" name="テキスト ボックス 144"/>
        <xdr:cNvSpPr txBox="1"/>
      </xdr:nvSpPr>
      <xdr:spPr>
        <a:xfrm>
          <a:off x="1752111" y="1010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34554</xdr:rowOff>
    </xdr:from>
    <xdr:to>
      <xdr:col>6</xdr:col>
      <xdr:colOff>38100</xdr:colOff>
      <xdr:row>58</xdr:row>
      <xdr:rowOff>136154</xdr:rowOff>
    </xdr:to>
    <xdr:sp macro="" textlink="">
      <xdr:nvSpPr>
        <xdr:cNvPr id="146" name="楕円 145"/>
        <xdr:cNvSpPr/>
      </xdr:nvSpPr>
      <xdr:spPr>
        <a:xfrm>
          <a:off x="1079500" y="99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127281</xdr:rowOff>
    </xdr:from>
    <xdr:ext cx="534377" cy="259045"/>
    <xdr:sp macro="" textlink="">
      <xdr:nvSpPr>
        <xdr:cNvPr id="147" name="テキスト ボックス 146"/>
        <xdr:cNvSpPr txBox="1"/>
      </xdr:nvSpPr>
      <xdr:spPr>
        <a:xfrm>
          <a:off x="863111" y="1007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89506</xdr:rowOff>
    </xdr:from>
    <xdr:to>
      <xdr:col>24</xdr:col>
      <xdr:colOff>62865</xdr:colOff>
      <xdr:row>79</xdr:row>
      <xdr:rowOff>30245</xdr:rowOff>
    </xdr:to>
    <xdr:cxnSp macro="">
      <xdr:nvCxnSpPr>
        <xdr:cNvPr id="174" name="直線コネクタ 173"/>
        <xdr:cNvCxnSpPr/>
      </xdr:nvCxnSpPr>
      <xdr:spPr>
        <a:xfrm flipV="1">
          <a:off x="4633595" y="12091006"/>
          <a:ext cx="1270" cy="148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34072</xdr:rowOff>
    </xdr:from>
    <xdr:ext cx="599010" cy="259045"/>
    <xdr:sp macro="" textlink="">
      <xdr:nvSpPr>
        <xdr:cNvPr id="175" name="民生費最小値テキスト"/>
        <xdr:cNvSpPr txBox="1"/>
      </xdr:nvSpPr>
      <xdr:spPr>
        <a:xfrm>
          <a:off x="4686300" y="135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30245</xdr:rowOff>
    </xdr:from>
    <xdr:to>
      <xdr:col>24</xdr:col>
      <xdr:colOff>152400</xdr:colOff>
      <xdr:row>79</xdr:row>
      <xdr:rowOff>30245</xdr:rowOff>
    </xdr:to>
    <xdr:cxnSp macro="">
      <xdr:nvCxnSpPr>
        <xdr:cNvPr id="176" name="直線コネクタ 175"/>
        <xdr:cNvCxnSpPr/>
      </xdr:nvCxnSpPr>
      <xdr:spPr>
        <a:xfrm>
          <a:off x="4546600" y="1357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36183</xdr:rowOff>
    </xdr:from>
    <xdr:ext cx="599010" cy="259045"/>
    <xdr:sp macro="" textlink="">
      <xdr:nvSpPr>
        <xdr:cNvPr id="177" name="民生費最大値テキスト"/>
        <xdr:cNvSpPr txBox="1"/>
      </xdr:nvSpPr>
      <xdr:spPr>
        <a:xfrm>
          <a:off x="4686300" y="118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89506</xdr:rowOff>
    </xdr:from>
    <xdr:to>
      <xdr:col>24</xdr:col>
      <xdr:colOff>152400</xdr:colOff>
      <xdr:row>70</xdr:row>
      <xdr:rowOff>89506</xdr:rowOff>
    </xdr:to>
    <xdr:cxnSp macro="">
      <xdr:nvCxnSpPr>
        <xdr:cNvPr id="178" name="直線コネクタ 177"/>
        <xdr:cNvCxnSpPr/>
      </xdr:nvCxnSpPr>
      <xdr:spPr>
        <a:xfrm>
          <a:off x="4546600" y="1209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39388</xdr:rowOff>
    </xdr:from>
    <xdr:to>
      <xdr:col>24</xdr:col>
      <xdr:colOff>63500</xdr:colOff>
      <xdr:row>72</xdr:row>
      <xdr:rowOff>144152</xdr:rowOff>
    </xdr:to>
    <xdr:cxnSp macro="">
      <xdr:nvCxnSpPr>
        <xdr:cNvPr id="179" name="直線コネクタ 178"/>
        <xdr:cNvCxnSpPr/>
      </xdr:nvCxnSpPr>
      <xdr:spPr>
        <a:xfrm>
          <a:off x="3797300" y="12383788"/>
          <a:ext cx="838200" cy="10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166387</xdr:rowOff>
    </xdr:from>
    <xdr:ext cx="599010" cy="259045"/>
    <xdr:sp macro="" textlink="">
      <xdr:nvSpPr>
        <xdr:cNvPr id="180" name="民生費平均値テキスト"/>
        <xdr:cNvSpPr txBox="1"/>
      </xdr:nvSpPr>
      <xdr:spPr>
        <a:xfrm>
          <a:off x="4686300" y="1285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81" name="フローチャート: 判断 180"/>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39388</xdr:rowOff>
    </xdr:from>
    <xdr:to>
      <xdr:col>19</xdr:col>
      <xdr:colOff>177800</xdr:colOff>
      <xdr:row>73</xdr:row>
      <xdr:rowOff>138623</xdr:rowOff>
    </xdr:to>
    <xdr:cxnSp macro="">
      <xdr:nvCxnSpPr>
        <xdr:cNvPr id="182" name="直線コネクタ 181"/>
        <xdr:cNvCxnSpPr/>
      </xdr:nvCxnSpPr>
      <xdr:spPr>
        <a:xfrm flipV="1">
          <a:off x="2908300" y="12383788"/>
          <a:ext cx="889000" cy="27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77024</xdr:rowOff>
    </xdr:from>
    <xdr:to>
      <xdr:col>20</xdr:col>
      <xdr:colOff>38100</xdr:colOff>
      <xdr:row>75</xdr:row>
      <xdr:rowOff>7174</xdr:rowOff>
    </xdr:to>
    <xdr:sp macro="" textlink="">
      <xdr:nvSpPr>
        <xdr:cNvPr id="183" name="フローチャート: 判断 182"/>
        <xdr:cNvSpPr/>
      </xdr:nvSpPr>
      <xdr:spPr>
        <a:xfrm>
          <a:off x="37465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169751</xdr:rowOff>
    </xdr:from>
    <xdr:ext cx="599010" cy="259045"/>
    <xdr:sp macro="" textlink="">
      <xdr:nvSpPr>
        <xdr:cNvPr id="184" name="テキスト ボックス 183"/>
        <xdr:cNvSpPr txBox="1"/>
      </xdr:nvSpPr>
      <xdr:spPr>
        <a:xfrm>
          <a:off x="3497795" y="1285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138623</xdr:rowOff>
    </xdr:from>
    <xdr:to>
      <xdr:col>15</xdr:col>
      <xdr:colOff>50800</xdr:colOff>
      <xdr:row>74</xdr:row>
      <xdr:rowOff>62531</xdr:rowOff>
    </xdr:to>
    <xdr:cxnSp macro="">
      <xdr:nvCxnSpPr>
        <xdr:cNvPr id="185" name="直線コネクタ 184"/>
        <xdr:cNvCxnSpPr/>
      </xdr:nvCxnSpPr>
      <xdr:spPr>
        <a:xfrm flipV="1">
          <a:off x="2019300" y="12654473"/>
          <a:ext cx="889000" cy="9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157153</xdr:rowOff>
    </xdr:from>
    <xdr:to>
      <xdr:col>15</xdr:col>
      <xdr:colOff>101600</xdr:colOff>
      <xdr:row>75</xdr:row>
      <xdr:rowOff>87303</xdr:rowOff>
    </xdr:to>
    <xdr:sp macro="" textlink="">
      <xdr:nvSpPr>
        <xdr:cNvPr id="186" name="フローチャート: 判断 185"/>
        <xdr:cNvSpPr/>
      </xdr:nvSpPr>
      <xdr:spPr>
        <a:xfrm>
          <a:off x="2857500" y="1284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78430</xdr:rowOff>
    </xdr:from>
    <xdr:ext cx="599010" cy="259045"/>
    <xdr:sp macro="" textlink="">
      <xdr:nvSpPr>
        <xdr:cNvPr id="187" name="テキスト ボックス 186"/>
        <xdr:cNvSpPr txBox="1"/>
      </xdr:nvSpPr>
      <xdr:spPr>
        <a:xfrm>
          <a:off x="2608795" y="1293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62531</xdr:rowOff>
    </xdr:from>
    <xdr:to>
      <xdr:col>10</xdr:col>
      <xdr:colOff>114300</xdr:colOff>
      <xdr:row>74</xdr:row>
      <xdr:rowOff>88091</xdr:rowOff>
    </xdr:to>
    <xdr:cxnSp macro="">
      <xdr:nvCxnSpPr>
        <xdr:cNvPr id="188" name="直線コネクタ 187"/>
        <xdr:cNvCxnSpPr/>
      </xdr:nvCxnSpPr>
      <xdr:spPr>
        <a:xfrm flipV="1">
          <a:off x="1130300" y="12749831"/>
          <a:ext cx="889000" cy="2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20636</xdr:rowOff>
    </xdr:from>
    <xdr:to>
      <xdr:col>10</xdr:col>
      <xdr:colOff>165100</xdr:colOff>
      <xdr:row>75</xdr:row>
      <xdr:rowOff>122236</xdr:rowOff>
    </xdr:to>
    <xdr:sp macro="" textlink="">
      <xdr:nvSpPr>
        <xdr:cNvPr id="189" name="フローチャート: 判断 188"/>
        <xdr:cNvSpPr/>
      </xdr:nvSpPr>
      <xdr:spPr>
        <a:xfrm>
          <a:off x="1968500" y="128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113363</xdr:rowOff>
    </xdr:from>
    <xdr:ext cx="599010" cy="259045"/>
    <xdr:sp macro="" textlink="">
      <xdr:nvSpPr>
        <xdr:cNvPr id="190" name="テキスト ボックス 189"/>
        <xdr:cNvSpPr txBox="1"/>
      </xdr:nvSpPr>
      <xdr:spPr>
        <a:xfrm>
          <a:off x="1719795" y="1297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75750</xdr:rowOff>
    </xdr:from>
    <xdr:to>
      <xdr:col>6</xdr:col>
      <xdr:colOff>38100</xdr:colOff>
      <xdr:row>76</xdr:row>
      <xdr:rowOff>5900</xdr:rowOff>
    </xdr:to>
    <xdr:sp macro="" textlink="">
      <xdr:nvSpPr>
        <xdr:cNvPr id="191" name="フローチャート: 判断 190"/>
        <xdr:cNvSpPr/>
      </xdr:nvSpPr>
      <xdr:spPr>
        <a:xfrm>
          <a:off x="1079500" y="129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168477</xdr:rowOff>
    </xdr:from>
    <xdr:ext cx="599010" cy="259045"/>
    <xdr:sp macro="" textlink="">
      <xdr:nvSpPr>
        <xdr:cNvPr id="192" name="テキスト ボックス 191"/>
        <xdr:cNvSpPr txBox="1"/>
      </xdr:nvSpPr>
      <xdr:spPr>
        <a:xfrm>
          <a:off x="830795" y="1302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93352</xdr:rowOff>
    </xdr:from>
    <xdr:to>
      <xdr:col>24</xdr:col>
      <xdr:colOff>114300</xdr:colOff>
      <xdr:row>73</xdr:row>
      <xdr:rowOff>23502</xdr:rowOff>
    </xdr:to>
    <xdr:sp macro="" textlink="">
      <xdr:nvSpPr>
        <xdr:cNvPr id="198" name="楕円 197"/>
        <xdr:cNvSpPr/>
      </xdr:nvSpPr>
      <xdr:spPr>
        <a:xfrm>
          <a:off x="4584700" y="124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116229</xdr:rowOff>
    </xdr:from>
    <xdr:ext cx="599010" cy="259045"/>
    <xdr:sp macro="" textlink="">
      <xdr:nvSpPr>
        <xdr:cNvPr id="199" name="民生費該当値テキスト"/>
        <xdr:cNvSpPr txBox="1"/>
      </xdr:nvSpPr>
      <xdr:spPr>
        <a:xfrm>
          <a:off x="4686300" y="122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160038</xdr:rowOff>
    </xdr:from>
    <xdr:to>
      <xdr:col>20</xdr:col>
      <xdr:colOff>38100</xdr:colOff>
      <xdr:row>72</xdr:row>
      <xdr:rowOff>90188</xdr:rowOff>
    </xdr:to>
    <xdr:sp macro="" textlink="">
      <xdr:nvSpPr>
        <xdr:cNvPr id="200" name="楕円 199"/>
        <xdr:cNvSpPr/>
      </xdr:nvSpPr>
      <xdr:spPr>
        <a:xfrm>
          <a:off x="3746500" y="123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106715</xdr:rowOff>
    </xdr:from>
    <xdr:ext cx="599010" cy="259045"/>
    <xdr:sp macro="" textlink="">
      <xdr:nvSpPr>
        <xdr:cNvPr id="201" name="テキスト ボックス 200"/>
        <xdr:cNvSpPr txBox="1"/>
      </xdr:nvSpPr>
      <xdr:spPr>
        <a:xfrm>
          <a:off x="3497795" y="1210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87823</xdr:rowOff>
    </xdr:from>
    <xdr:to>
      <xdr:col>15</xdr:col>
      <xdr:colOff>101600</xdr:colOff>
      <xdr:row>74</xdr:row>
      <xdr:rowOff>17973</xdr:rowOff>
    </xdr:to>
    <xdr:sp macro="" textlink="">
      <xdr:nvSpPr>
        <xdr:cNvPr id="202" name="楕円 201"/>
        <xdr:cNvSpPr/>
      </xdr:nvSpPr>
      <xdr:spPr>
        <a:xfrm>
          <a:off x="2857500" y="1260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34500</xdr:rowOff>
    </xdr:from>
    <xdr:ext cx="599010" cy="259045"/>
    <xdr:sp macro="" textlink="">
      <xdr:nvSpPr>
        <xdr:cNvPr id="203" name="テキスト ボックス 202"/>
        <xdr:cNvSpPr txBox="1"/>
      </xdr:nvSpPr>
      <xdr:spPr>
        <a:xfrm>
          <a:off x="2608795" y="1237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11731</xdr:rowOff>
    </xdr:from>
    <xdr:to>
      <xdr:col>10</xdr:col>
      <xdr:colOff>165100</xdr:colOff>
      <xdr:row>74</xdr:row>
      <xdr:rowOff>113331</xdr:rowOff>
    </xdr:to>
    <xdr:sp macro="" textlink="">
      <xdr:nvSpPr>
        <xdr:cNvPr id="204" name="楕円 203"/>
        <xdr:cNvSpPr/>
      </xdr:nvSpPr>
      <xdr:spPr>
        <a:xfrm>
          <a:off x="1968500" y="1269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129858</xdr:rowOff>
    </xdr:from>
    <xdr:ext cx="599010" cy="259045"/>
    <xdr:sp macro="" textlink="">
      <xdr:nvSpPr>
        <xdr:cNvPr id="205" name="テキスト ボックス 204"/>
        <xdr:cNvSpPr txBox="1"/>
      </xdr:nvSpPr>
      <xdr:spPr>
        <a:xfrm>
          <a:off x="1719795" y="1247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37291</xdr:rowOff>
    </xdr:from>
    <xdr:to>
      <xdr:col>6</xdr:col>
      <xdr:colOff>38100</xdr:colOff>
      <xdr:row>74</xdr:row>
      <xdr:rowOff>138891</xdr:rowOff>
    </xdr:to>
    <xdr:sp macro="" textlink="">
      <xdr:nvSpPr>
        <xdr:cNvPr id="206" name="楕円 205"/>
        <xdr:cNvSpPr/>
      </xdr:nvSpPr>
      <xdr:spPr>
        <a:xfrm>
          <a:off x="1079500" y="1272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155418</xdr:rowOff>
    </xdr:from>
    <xdr:ext cx="599010" cy="259045"/>
    <xdr:sp macro="" textlink="">
      <xdr:nvSpPr>
        <xdr:cNvPr id="207" name="テキスト ボックス 206"/>
        <xdr:cNvSpPr txBox="1"/>
      </xdr:nvSpPr>
      <xdr:spPr>
        <a:xfrm>
          <a:off x="830795" y="1249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23617</xdr:rowOff>
    </xdr:from>
    <xdr:to>
      <xdr:col>24</xdr:col>
      <xdr:colOff>62865</xdr:colOff>
      <xdr:row>97</xdr:row>
      <xdr:rowOff>54364</xdr:rowOff>
    </xdr:to>
    <xdr:cxnSp macro="">
      <xdr:nvCxnSpPr>
        <xdr:cNvPr id="230" name="直線コネクタ 229"/>
        <xdr:cNvCxnSpPr/>
      </xdr:nvCxnSpPr>
      <xdr:spPr>
        <a:xfrm flipV="1">
          <a:off x="4633595" y="15454117"/>
          <a:ext cx="1270" cy="123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58191</xdr:rowOff>
    </xdr:from>
    <xdr:ext cx="534377" cy="259045"/>
    <xdr:sp macro="" textlink="">
      <xdr:nvSpPr>
        <xdr:cNvPr id="231" name="衛生費最小値テキスト"/>
        <xdr:cNvSpPr txBox="1"/>
      </xdr:nvSpPr>
      <xdr:spPr>
        <a:xfrm>
          <a:off x="4686300"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54364</xdr:rowOff>
    </xdr:from>
    <xdr:to>
      <xdr:col>24</xdr:col>
      <xdr:colOff>152400</xdr:colOff>
      <xdr:row>97</xdr:row>
      <xdr:rowOff>54364</xdr:rowOff>
    </xdr:to>
    <xdr:cxnSp macro="">
      <xdr:nvCxnSpPr>
        <xdr:cNvPr id="232" name="直線コネクタ 231"/>
        <xdr:cNvCxnSpPr/>
      </xdr:nvCxnSpPr>
      <xdr:spPr>
        <a:xfrm>
          <a:off x="4546600" y="1668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141744</xdr:rowOff>
    </xdr:from>
    <xdr:ext cx="534377" cy="259045"/>
    <xdr:sp macro="" textlink="">
      <xdr:nvSpPr>
        <xdr:cNvPr id="233" name="衛生費最大値テキスト"/>
        <xdr:cNvSpPr txBox="1"/>
      </xdr:nvSpPr>
      <xdr:spPr>
        <a:xfrm>
          <a:off x="4686300" y="152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23617</xdr:rowOff>
    </xdr:from>
    <xdr:to>
      <xdr:col>24</xdr:col>
      <xdr:colOff>152400</xdr:colOff>
      <xdr:row>90</xdr:row>
      <xdr:rowOff>23617</xdr:rowOff>
    </xdr:to>
    <xdr:cxnSp macro="">
      <xdr:nvCxnSpPr>
        <xdr:cNvPr id="234" name="直線コネクタ 233"/>
        <xdr:cNvCxnSpPr/>
      </xdr:nvCxnSpPr>
      <xdr:spPr>
        <a:xfrm>
          <a:off x="4546600" y="1545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69931</xdr:rowOff>
    </xdr:from>
    <xdr:to>
      <xdr:col>24</xdr:col>
      <xdr:colOff>63500</xdr:colOff>
      <xdr:row>96</xdr:row>
      <xdr:rowOff>123858</xdr:rowOff>
    </xdr:to>
    <xdr:cxnSp macro="">
      <xdr:nvCxnSpPr>
        <xdr:cNvPr id="235" name="直線コネクタ 234"/>
        <xdr:cNvCxnSpPr/>
      </xdr:nvCxnSpPr>
      <xdr:spPr>
        <a:xfrm>
          <a:off x="3797300" y="16529131"/>
          <a:ext cx="838200" cy="5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46192</xdr:rowOff>
    </xdr:from>
    <xdr:ext cx="534377" cy="259045"/>
    <xdr:sp macro="" textlink="">
      <xdr:nvSpPr>
        <xdr:cNvPr id="236" name="衛生費平均値テキスト"/>
        <xdr:cNvSpPr txBox="1"/>
      </xdr:nvSpPr>
      <xdr:spPr>
        <a:xfrm>
          <a:off x="4686300" y="15819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23315</xdr:rowOff>
    </xdr:from>
    <xdr:to>
      <xdr:col>24</xdr:col>
      <xdr:colOff>114300</xdr:colOff>
      <xdr:row>93</xdr:row>
      <xdr:rowOff>124915</xdr:rowOff>
    </xdr:to>
    <xdr:sp macro="" textlink="">
      <xdr:nvSpPr>
        <xdr:cNvPr id="237" name="フローチャート: 判断 236"/>
        <xdr:cNvSpPr/>
      </xdr:nvSpPr>
      <xdr:spPr>
        <a:xfrm>
          <a:off x="4584700" y="1596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156411</xdr:rowOff>
    </xdr:from>
    <xdr:to>
      <xdr:col>19</xdr:col>
      <xdr:colOff>177800</xdr:colOff>
      <xdr:row>96</xdr:row>
      <xdr:rowOff>69931</xdr:rowOff>
    </xdr:to>
    <xdr:cxnSp macro="">
      <xdr:nvCxnSpPr>
        <xdr:cNvPr id="238" name="直線コネクタ 237"/>
        <xdr:cNvCxnSpPr/>
      </xdr:nvCxnSpPr>
      <xdr:spPr>
        <a:xfrm>
          <a:off x="2908300" y="16444161"/>
          <a:ext cx="889000" cy="8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3518</xdr:rowOff>
    </xdr:from>
    <xdr:to>
      <xdr:col>20</xdr:col>
      <xdr:colOff>38100</xdr:colOff>
      <xdr:row>93</xdr:row>
      <xdr:rowOff>105118</xdr:rowOff>
    </xdr:to>
    <xdr:sp macro="" textlink="">
      <xdr:nvSpPr>
        <xdr:cNvPr id="239" name="フローチャート: 判断 238"/>
        <xdr:cNvSpPr/>
      </xdr:nvSpPr>
      <xdr:spPr>
        <a:xfrm>
          <a:off x="3746500" y="159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121645</xdr:rowOff>
    </xdr:from>
    <xdr:ext cx="534377" cy="259045"/>
    <xdr:sp macro="" textlink="">
      <xdr:nvSpPr>
        <xdr:cNvPr id="240" name="テキスト ボックス 239"/>
        <xdr:cNvSpPr txBox="1"/>
      </xdr:nvSpPr>
      <xdr:spPr>
        <a:xfrm>
          <a:off x="3530111" y="157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147495</xdr:rowOff>
    </xdr:from>
    <xdr:to>
      <xdr:col>15</xdr:col>
      <xdr:colOff>50800</xdr:colOff>
      <xdr:row>95</xdr:row>
      <xdr:rowOff>156411</xdr:rowOff>
    </xdr:to>
    <xdr:cxnSp macro="">
      <xdr:nvCxnSpPr>
        <xdr:cNvPr id="241" name="直線コネクタ 240"/>
        <xdr:cNvCxnSpPr/>
      </xdr:nvCxnSpPr>
      <xdr:spPr>
        <a:xfrm>
          <a:off x="2019300" y="16435245"/>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100171</xdr:rowOff>
    </xdr:from>
    <xdr:to>
      <xdr:col>15</xdr:col>
      <xdr:colOff>101600</xdr:colOff>
      <xdr:row>94</xdr:row>
      <xdr:rowOff>30321</xdr:rowOff>
    </xdr:to>
    <xdr:sp macro="" textlink="">
      <xdr:nvSpPr>
        <xdr:cNvPr id="242" name="フローチャート: 判断 241"/>
        <xdr:cNvSpPr/>
      </xdr:nvSpPr>
      <xdr:spPr>
        <a:xfrm>
          <a:off x="2857500" y="160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46848</xdr:rowOff>
    </xdr:from>
    <xdr:ext cx="534377" cy="259045"/>
    <xdr:sp macro="" textlink="">
      <xdr:nvSpPr>
        <xdr:cNvPr id="243" name="テキスト ボックス 242"/>
        <xdr:cNvSpPr txBox="1"/>
      </xdr:nvSpPr>
      <xdr:spPr>
        <a:xfrm>
          <a:off x="2641111" y="158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34316</xdr:rowOff>
    </xdr:from>
    <xdr:to>
      <xdr:col>10</xdr:col>
      <xdr:colOff>114300</xdr:colOff>
      <xdr:row>95</xdr:row>
      <xdr:rowOff>147495</xdr:rowOff>
    </xdr:to>
    <xdr:cxnSp macro="">
      <xdr:nvCxnSpPr>
        <xdr:cNvPr id="244" name="直線コネクタ 243"/>
        <xdr:cNvCxnSpPr/>
      </xdr:nvCxnSpPr>
      <xdr:spPr>
        <a:xfrm>
          <a:off x="1130300" y="16322066"/>
          <a:ext cx="889000" cy="11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131420</xdr:rowOff>
    </xdr:from>
    <xdr:to>
      <xdr:col>10</xdr:col>
      <xdr:colOff>165100</xdr:colOff>
      <xdr:row>94</xdr:row>
      <xdr:rowOff>61570</xdr:rowOff>
    </xdr:to>
    <xdr:sp macro="" textlink="">
      <xdr:nvSpPr>
        <xdr:cNvPr id="245" name="フローチャート: 判断 244"/>
        <xdr:cNvSpPr/>
      </xdr:nvSpPr>
      <xdr:spPr>
        <a:xfrm>
          <a:off x="1968500" y="160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78097</xdr:rowOff>
    </xdr:from>
    <xdr:ext cx="534377" cy="259045"/>
    <xdr:sp macro="" textlink="">
      <xdr:nvSpPr>
        <xdr:cNvPr id="246" name="テキスト ボックス 245"/>
        <xdr:cNvSpPr txBox="1"/>
      </xdr:nvSpPr>
      <xdr:spPr>
        <a:xfrm>
          <a:off x="1752111" y="158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14629</xdr:rowOff>
    </xdr:from>
    <xdr:to>
      <xdr:col>6</xdr:col>
      <xdr:colOff>38100</xdr:colOff>
      <xdr:row>94</xdr:row>
      <xdr:rowOff>116229</xdr:rowOff>
    </xdr:to>
    <xdr:sp macro="" textlink="">
      <xdr:nvSpPr>
        <xdr:cNvPr id="247" name="フローチャート: 判断 246"/>
        <xdr:cNvSpPr/>
      </xdr:nvSpPr>
      <xdr:spPr>
        <a:xfrm>
          <a:off x="1079500" y="161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132756</xdr:rowOff>
    </xdr:from>
    <xdr:ext cx="534377" cy="259045"/>
    <xdr:sp macro="" textlink="">
      <xdr:nvSpPr>
        <xdr:cNvPr id="248" name="テキスト ボックス 247"/>
        <xdr:cNvSpPr txBox="1"/>
      </xdr:nvSpPr>
      <xdr:spPr>
        <a:xfrm>
          <a:off x="863111" y="1590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73058</xdr:rowOff>
    </xdr:from>
    <xdr:to>
      <xdr:col>24</xdr:col>
      <xdr:colOff>114300</xdr:colOff>
      <xdr:row>97</xdr:row>
      <xdr:rowOff>3208</xdr:rowOff>
    </xdr:to>
    <xdr:sp macro="" textlink="">
      <xdr:nvSpPr>
        <xdr:cNvPr id="254" name="楕円 253"/>
        <xdr:cNvSpPr/>
      </xdr:nvSpPr>
      <xdr:spPr>
        <a:xfrm>
          <a:off x="4584700" y="1653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159435</xdr:rowOff>
    </xdr:from>
    <xdr:ext cx="534377" cy="259045"/>
    <xdr:sp macro="" textlink="">
      <xdr:nvSpPr>
        <xdr:cNvPr id="255" name="衛生費該当値テキスト"/>
        <xdr:cNvSpPr txBox="1"/>
      </xdr:nvSpPr>
      <xdr:spPr>
        <a:xfrm>
          <a:off x="4686300" y="16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19131</xdr:rowOff>
    </xdr:from>
    <xdr:to>
      <xdr:col>20</xdr:col>
      <xdr:colOff>38100</xdr:colOff>
      <xdr:row>96</xdr:row>
      <xdr:rowOff>120731</xdr:rowOff>
    </xdr:to>
    <xdr:sp macro="" textlink="">
      <xdr:nvSpPr>
        <xdr:cNvPr id="256" name="楕円 255"/>
        <xdr:cNvSpPr/>
      </xdr:nvSpPr>
      <xdr:spPr>
        <a:xfrm>
          <a:off x="3746500" y="1647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111858</xdr:rowOff>
    </xdr:from>
    <xdr:ext cx="534377" cy="259045"/>
    <xdr:sp macro="" textlink="">
      <xdr:nvSpPr>
        <xdr:cNvPr id="257" name="テキスト ボックス 256"/>
        <xdr:cNvSpPr txBox="1"/>
      </xdr:nvSpPr>
      <xdr:spPr>
        <a:xfrm>
          <a:off x="3530111" y="1657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105611</xdr:rowOff>
    </xdr:from>
    <xdr:to>
      <xdr:col>15</xdr:col>
      <xdr:colOff>101600</xdr:colOff>
      <xdr:row>96</xdr:row>
      <xdr:rowOff>35761</xdr:rowOff>
    </xdr:to>
    <xdr:sp macro="" textlink="">
      <xdr:nvSpPr>
        <xdr:cNvPr id="258" name="楕円 257"/>
        <xdr:cNvSpPr/>
      </xdr:nvSpPr>
      <xdr:spPr>
        <a:xfrm>
          <a:off x="2857500" y="163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26888</xdr:rowOff>
    </xdr:from>
    <xdr:ext cx="534377" cy="259045"/>
    <xdr:sp macro="" textlink="">
      <xdr:nvSpPr>
        <xdr:cNvPr id="259" name="テキスト ボックス 258"/>
        <xdr:cNvSpPr txBox="1"/>
      </xdr:nvSpPr>
      <xdr:spPr>
        <a:xfrm>
          <a:off x="2641111" y="1648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96695</xdr:rowOff>
    </xdr:from>
    <xdr:to>
      <xdr:col>10</xdr:col>
      <xdr:colOff>165100</xdr:colOff>
      <xdr:row>96</xdr:row>
      <xdr:rowOff>26845</xdr:rowOff>
    </xdr:to>
    <xdr:sp macro="" textlink="">
      <xdr:nvSpPr>
        <xdr:cNvPr id="260" name="楕円 259"/>
        <xdr:cNvSpPr/>
      </xdr:nvSpPr>
      <xdr:spPr>
        <a:xfrm>
          <a:off x="1968500" y="163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17972</xdr:rowOff>
    </xdr:from>
    <xdr:ext cx="534377" cy="259045"/>
    <xdr:sp macro="" textlink="">
      <xdr:nvSpPr>
        <xdr:cNvPr id="261" name="テキスト ボックス 260"/>
        <xdr:cNvSpPr txBox="1"/>
      </xdr:nvSpPr>
      <xdr:spPr>
        <a:xfrm>
          <a:off x="1752111" y="1647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154966</xdr:rowOff>
    </xdr:from>
    <xdr:to>
      <xdr:col>6</xdr:col>
      <xdr:colOff>38100</xdr:colOff>
      <xdr:row>95</xdr:row>
      <xdr:rowOff>85116</xdr:rowOff>
    </xdr:to>
    <xdr:sp macro="" textlink="">
      <xdr:nvSpPr>
        <xdr:cNvPr id="262" name="楕円 261"/>
        <xdr:cNvSpPr/>
      </xdr:nvSpPr>
      <xdr:spPr>
        <a:xfrm>
          <a:off x="1079500" y="162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76243</xdr:rowOff>
    </xdr:from>
    <xdr:ext cx="534377" cy="259045"/>
    <xdr:sp macro="" textlink="">
      <xdr:nvSpPr>
        <xdr:cNvPr id="263" name="テキスト ボックス 262"/>
        <xdr:cNvSpPr txBox="1"/>
      </xdr:nvSpPr>
      <xdr:spPr>
        <a:xfrm>
          <a:off x="863111" y="1636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89" name="直線コネクタ 288"/>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92" name="労働費最大値テキスト"/>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3" name="直線コネクタ 292"/>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469744" cy="259045"/>
    <xdr:sp macro="" textlink="">
      <xdr:nvSpPr>
        <xdr:cNvPr id="295" name="労働費平均値テキスト"/>
        <xdr:cNvSpPr txBox="1"/>
      </xdr:nvSpPr>
      <xdr:spPr>
        <a:xfrm>
          <a:off x="10528300" y="6397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6" name="フローチャート: 判断 295"/>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298" name="フローチャート: 判断 297"/>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135508</xdr:rowOff>
    </xdr:from>
    <xdr:ext cx="469744" cy="259045"/>
    <xdr:sp macro="" textlink="">
      <xdr:nvSpPr>
        <xdr:cNvPr id="299" name="テキスト ボックス 298"/>
        <xdr:cNvSpPr txBox="1"/>
      </xdr:nvSpPr>
      <xdr:spPr>
        <a:xfrm>
          <a:off x="9404428" y="630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103106</xdr:rowOff>
    </xdr:from>
    <xdr:to>
      <xdr:col>46</xdr:col>
      <xdr:colOff>38100</xdr:colOff>
      <xdr:row>39</xdr:row>
      <xdr:rowOff>33256</xdr:rowOff>
    </xdr:to>
    <xdr:sp macro="" textlink="">
      <xdr:nvSpPr>
        <xdr:cNvPr id="301" name="フローチャート: 判断 300"/>
        <xdr:cNvSpPr/>
      </xdr:nvSpPr>
      <xdr:spPr>
        <a:xfrm>
          <a:off x="8699500" y="66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49783</xdr:rowOff>
    </xdr:from>
    <xdr:ext cx="378565" cy="259045"/>
    <xdr:sp macro="" textlink="">
      <xdr:nvSpPr>
        <xdr:cNvPr id="302" name="テキスト ボックス 301"/>
        <xdr:cNvSpPr txBox="1"/>
      </xdr:nvSpPr>
      <xdr:spPr>
        <a:xfrm>
          <a:off x="8561017" y="6393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101310</xdr:rowOff>
    </xdr:from>
    <xdr:to>
      <xdr:col>41</xdr:col>
      <xdr:colOff>101600</xdr:colOff>
      <xdr:row>39</xdr:row>
      <xdr:rowOff>31460</xdr:rowOff>
    </xdr:to>
    <xdr:sp macro="" textlink="">
      <xdr:nvSpPr>
        <xdr:cNvPr id="304" name="フローチャート: 判断 303"/>
        <xdr:cNvSpPr/>
      </xdr:nvSpPr>
      <xdr:spPr>
        <a:xfrm>
          <a:off x="7810500" y="661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47987</xdr:rowOff>
    </xdr:from>
    <xdr:ext cx="378565" cy="259045"/>
    <xdr:sp macro="" textlink="">
      <xdr:nvSpPr>
        <xdr:cNvPr id="305" name="テキスト ボックス 304"/>
        <xdr:cNvSpPr txBox="1"/>
      </xdr:nvSpPr>
      <xdr:spPr>
        <a:xfrm>
          <a:off x="7672017" y="6391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102289</xdr:rowOff>
    </xdr:from>
    <xdr:to>
      <xdr:col>36</xdr:col>
      <xdr:colOff>165100</xdr:colOff>
      <xdr:row>39</xdr:row>
      <xdr:rowOff>32439</xdr:rowOff>
    </xdr:to>
    <xdr:sp macro="" textlink="">
      <xdr:nvSpPr>
        <xdr:cNvPr id="306" name="フローチャート: 判断 305"/>
        <xdr:cNvSpPr/>
      </xdr:nvSpPr>
      <xdr:spPr>
        <a:xfrm>
          <a:off x="6921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48966</xdr:rowOff>
    </xdr:from>
    <xdr:ext cx="378565" cy="259045"/>
    <xdr:sp macro="" textlink="">
      <xdr:nvSpPr>
        <xdr:cNvPr id="307" name="テキスト ボックス 306"/>
        <xdr:cNvSpPr txBox="1"/>
      </xdr:nvSpPr>
      <xdr:spPr>
        <a:xfrm>
          <a:off x="6783017" y="639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6" name="直線コネクタ 345"/>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7" name="農林水産業費最小値テキスト"/>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48" name="直線コネクタ 347"/>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49" name="農林水産業費最大値テキスト"/>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50" name="直線コネクタ 349"/>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20047</xdr:rowOff>
    </xdr:from>
    <xdr:to>
      <xdr:col>55</xdr:col>
      <xdr:colOff>0</xdr:colOff>
      <xdr:row>54</xdr:row>
      <xdr:rowOff>123031</xdr:rowOff>
    </xdr:to>
    <xdr:cxnSp macro="">
      <xdr:nvCxnSpPr>
        <xdr:cNvPr id="351" name="直線コネクタ 350"/>
        <xdr:cNvCxnSpPr/>
      </xdr:nvCxnSpPr>
      <xdr:spPr>
        <a:xfrm flipV="1">
          <a:off x="9639300" y="9278347"/>
          <a:ext cx="838200" cy="10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75499</xdr:rowOff>
    </xdr:from>
    <xdr:ext cx="534377" cy="259045"/>
    <xdr:sp macro="" textlink="">
      <xdr:nvSpPr>
        <xdr:cNvPr id="352" name="農林水産業費平均値テキスト"/>
        <xdr:cNvSpPr txBox="1"/>
      </xdr:nvSpPr>
      <xdr:spPr>
        <a:xfrm>
          <a:off x="10528300" y="933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3" name="フローチャート: 判断 352"/>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115830</xdr:rowOff>
    </xdr:from>
    <xdr:to>
      <xdr:col>50</xdr:col>
      <xdr:colOff>114300</xdr:colOff>
      <xdr:row>54</xdr:row>
      <xdr:rowOff>123031</xdr:rowOff>
    </xdr:to>
    <xdr:cxnSp macro="">
      <xdr:nvCxnSpPr>
        <xdr:cNvPr id="354" name="直線コネクタ 353"/>
        <xdr:cNvCxnSpPr/>
      </xdr:nvCxnSpPr>
      <xdr:spPr>
        <a:xfrm>
          <a:off x="8750300" y="9202680"/>
          <a:ext cx="889000" cy="17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5" name="フローチャート: 判断 354"/>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165740</xdr:rowOff>
    </xdr:from>
    <xdr:ext cx="534377" cy="259045"/>
    <xdr:sp macro="" textlink="">
      <xdr:nvSpPr>
        <xdr:cNvPr id="356" name="テキスト ボックス 355"/>
        <xdr:cNvSpPr txBox="1"/>
      </xdr:nvSpPr>
      <xdr:spPr>
        <a:xfrm>
          <a:off x="9372111" y="94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138423</xdr:rowOff>
    </xdr:from>
    <xdr:to>
      <xdr:col>45</xdr:col>
      <xdr:colOff>177800</xdr:colOff>
      <xdr:row>53</xdr:row>
      <xdr:rowOff>115830</xdr:rowOff>
    </xdr:to>
    <xdr:cxnSp macro="">
      <xdr:nvCxnSpPr>
        <xdr:cNvPr id="357" name="直線コネクタ 356"/>
        <xdr:cNvCxnSpPr/>
      </xdr:nvCxnSpPr>
      <xdr:spPr>
        <a:xfrm>
          <a:off x="7861300" y="9053823"/>
          <a:ext cx="889000" cy="14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121476</xdr:rowOff>
    </xdr:from>
    <xdr:to>
      <xdr:col>46</xdr:col>
      <xdr:colOff>38100</xdr:colOff>
      <xdr:row>55</xdr:row>
      <xdr:rowOff>51626</xdr:rowOff>
    </xdr:to>
    <xdr:sp macro="" textlink="">
      <xdr:nvSpPr>
        <xdr:cNvPr id="358" name="フローチャート: 判断 357"/>
        <xdr:cNvSpPr/>
      </xdr:nvSpPr>
      <xdr:spPr>
        <a:xfrm>
          <a:off x="8699500" y="937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42753</xdr:rowOff>
    </xdr:from>
    <xdr:ext cx="534377" cy="259045"/>
    <xdr:sp macro="" textlink="">
      <xdr:nvSpPr>
        <xdr:cNvPr id="359" name="テキスト ボックス 358"/>
        <xdr:cNvSpPr txBox="1"/>
      </xdr:nvSpPr>
      <xdr:spPr>
        <a:xfrm>
          <a:off x="8483111" y="947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167570</xdr:rowOff>
    </xdr:from>
    <xdr:to>
      <xdr:col>41</xdr:col>
      <xdr:colOff>50800</xdr:colOff>
      <xdr:row>52</xdr:row>
      <xdr:rowOff>138423</xdr:rowOff>
    </xdr:to>
    <xdr:cxnSp macro="">
      <xdr:nvCxnSpPr>
        <xdr:cNvPr id="360" name="直線コネクタ 359"/>
        <xdr:cNvCxnSpPr/>
      </xdr:nvCxnSpPr>
      <xdr:spPr>
        <a:xfrm>
          <a:off x="6972300" y="8911520"/>
          <a:ext cx="889000" cy="1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5442</xdr:rowOff>
    </xdr:from>
    <xdr:to>
      <xdr:col>41</xdr:col>
      <xdr:colOff>101600</xdr:colOff>
      <xdr:row>55</xdr:row>
      <xdr:rowOff>107042</xdr:rowOff>
    </xdr:to>
    <xdr:sp macro="" textlink="">
      <xdr:nvSpPr>
        <xdr:cNvPr id="361" name="フローチャート: 判断 360"/>
        <xdr:cNvSpPr/>
      </xdr:nvSpPr>
      <xdr:spPr>
        <a:xfrm>
          <a:off x="7810500" y="94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98169</xdr:rowOff>
    </xdr:from>
    <xdr:ext cx="534377" cy="259045"/>
    <xdr:sp macro="" textlink="">
      <xdr:nvSpPr>
        <xdr:cNvPr id="362" name="テキスト ボックス 361"/>
        <xdr:cNvSpPr txBox="1"/>
      </xdr:nvSpPr>
      <xdr:spPr>
        <a:xfrm>
          <a:off x="7594111" y="952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162890</xdr:rowOff>
    </xdr:from>
    <xdr:to>
      <xdr:col>36</xdr:col>
      <xdr:colOff>165100</xdr:colOff>
      <xdr:row>55</xdr:row>
      <xdr:rowOff>93040</xdr:rowOff>
    </xdr:to>
    <xdr:sp macro="" textlink="">
      <xdr:nvSpPr>
        <xdr:cNvPr id="363" name="フローチャート: 判断 362"/>
        <xdr:cNvSpPr/>
      </xdr:nvSpPr>
      <xdr:spPr>
        <a:xfrm>
          <a:off x="6921500" y="94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84167</xdr:rowOff>
    </xdr:from>
    <xdr:ext cx="534377" cy="259045"/>
    <xdr:sp macro="" textlink="">
      <xdr:nvSpPr>
        <xdr:cNvPr id="364" name="テキスト ボックス 363"/>
        <xdr:cNvSpPr txBox="1"/>
      </xdr:nvSpPr>
      <xdr:spPr>
        <a:xfrm>
          <a:off x="6705111" y="951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140697</xdr:rowOff>
    </xdr:from>
    <xdr:to>
      <xdr:col>55</xdr:col>
      <xdr:colOff>50800</xdr:colOff>
      <xdr:row>54</xdr:row>
      <xdr:rowOff>70847</xdr:rowOff>
    </xdr:to>
    <xdr:sp macro="" textlink="">
      <xdr:nvSpPr>
        <xdr:cNvPr id="370" name="楕円 369"/>
        <xdr:cNvSpPr/>
      </xdr:nvSpPr>
      <xdr:spPr>
        <a:xfrm>
          <a:off x="10426700" y="922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163574</xdr:rowOff>
    </xdr:from>
    <xdr:ext cx="534377" cy="259045"/>
    <xdr:sp macro="" textlink="">
      <xdr:nvSpPr>
        <xdr:cNvPr id="371" name="農林水産業費該当値テキスト"/>
        <xdr:cNvSpPr txBox="1"/>
      </xdr:nvSpPr>
      <xdr:spPr>
        <a:xfrm>
          <a:off x="10528300" y="90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72231</xdr:rowOff>
    </xdr:from>
    <xdr:to>
      <xdr:col>50</xdr:col>
      <xdr:colOff>165100</xdr:colOff>
      <xdr:row>55</xdr:row>
      <xdr:rowOff>2381</xdr:rowOff>
    </xdr:to>
    <xdr:sp macro="" textlink="">
      <xdr:nvSpPr>
        <xdr:cNvPr id="372" name="楕円 371"/>
        <xdr:cNvSpPr/>
      </xdr:nvSpPr>
      <xdr:spPr>
        <a:xfrm>
          <a:off x="9588500" y="93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18908</xdr:rowOff>
    </xdr:from>
    <xdr:ext cx="534377" cy="259045"/>
    <xdr:sp macro="" textlink="">
      <xdr:nvSpPr>
        <xdr:cNvPr id="373" name="テキスト ボックス 372"/>
        <xdr:cNvSpPr txBox="1"/>
      </xdr:nvSpPr>
      <xdr:spPr>
        <a:xfrm>
          <a:off x="9372111" y="91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65030</xdr:rowOff>
    </xdr:from>
    <xdr:to>
      <xdr:col>46</xdr:col>
      <xdr:colOff>38100</xdr:colOff>
      <xdr:row>53</xdr:row>
      <xdr:rowOff>166630</xdr:rowOff>
    </xdr:to>
    <xdr:sp macro="" textlink="">
      <xdr:nvSpPr>
        <xdr:cNvPr id="374" name="楕円 373"/>
        <xdr:cNvSpPr/>
      </xdr:nvSpPr>
      <xdr:spPr>
        <a:xfrm>
          <a:off x="8699500" y="9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11707</xdr:rowOff>
    </xdr:from>
    <xdr:ext cx="534377" cy="259045"/>
    <xdr:sp macro="" textlink="">
      <xdr:nvSpPr>
        <xdr:cNvPr id="375" name="テキスト ボックス 374"/>
        <xdr:cNvSpPr txBox="1"/>
      </xdr:nvSpPr>
      <xdr:spPr>
        <a:xfrm>
          <a:off x="8483111" y="892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87623</xdr:rowOff>
    </xdr:from>
    <xdr:to>
      <xdr:col>41</xdr:col>
      <xdr:colOff>101600</xdr:colOff>
      <xdr:row>53</xdr:row>
      <xdr:rowOff>17773</xdr:rowOff>
    </xdr:to>
    <xdr:sp macro="" textlink="">
      <xdr:nvSpPr>
        <xdr:cNvPr id="376" name="楕円 375"/>
        <xdr:cNvSpPr/>
      </xdr:nvSpPr>
      <xdr:spPr>
        <a:xfrm>
          <a:off x="7810500" y="900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34300</xdr:rowOff>
    </xdr:from>
    <xdr:ext cx="534377" cy="259045"/>
    <xdr:sp macro="" textlink="">
      <xdr:nvSpPr>
        <xdr:cNvPr id="377" name="テキスト ボックス 376"/>
        <xdr:cNvSpPr txBox="1"/>
      </xdr:nvSpPr>
      <xdr:spPr>
        <a:xfrm>
          <a:off x="7594111" y="877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116770</xdr:rowOff>
    </xdr:from>
    <xdr:to>
      <xdr:col>36</xdr:col>
      <xdr:colOff>165100</xdr:colOff>
      <xdr:row>52</xdr:row>
      <xdr:rowOff>46920</xdr:rowOff>
    </xdr:to>
    <xdr:sp macro="" textlink="">
      <xdr:nvSpPr>
        <xdr:cNvPr id="378" name="楕円 377"/>
        <xdr:cNvSpPr/>
      </xdr:nvSpPr>
      <xdr:spPr>
        <a:xfrm>
          <a:off x="6921500" y="88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63447</xdr:rowOff>
    </xdr:from>
    <xdr:ext cx="534377" cy="259045"/>
    <xdr:sp macro="" textlink="">
      <xdr:nvSpPr>
        <xdr:cNvPr id="379" name="テキスト ボックス 378"/>
        <xdr:cNvSpPr txBox="1"/>
      </xdr:nvSpPr>
      <xdr:spPr>
        <a:xfrm>
          <a:off x="6705111" y="86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3" name="直線コネクタ 402"/>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4" name="商工費最小値テキスト"/>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5" name="直線コネクタ 404"/>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6" name="商工費最大値テキスト"/>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7" name="直線コネクタ 406"/>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46233</xdr:rowOff>
    </xdr:from>
    <xdr:to>
      <xdr:col>55</xdr:col>
      <xdr:colOff>0</xdr:colOff>
      <xdr:row>78</xdr:row>
      <xdr:rowOff>83938</xdr:rowOff>
    </xdr:to>
    <xdr:cxnSp macro="">
      <xdr:nvCxnSpPr>
        <xdr:cNvPr id="408" name="直線コネクタ 407"/>
        <xdr:cNvCxnSpPr/>
      </xdr:nvCxnSpPr>
      <xdr:spPr>
        <a:xfrm flipV="1">
          <a:off x="9639300" y="13419333"/>
          <a:ext cx="838200" cy="3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90868</xdr:rowOff>
    </xdr:from>
    <xdr:ext cx="534377" cy="259045"/>
    <xdr:sp macro="" textlink="">
      <xdr:nvSpPr>
        <xdr:cNvPr id="409" name="商工費平均値テキスト"/>
        <xdr:cNvSpPr txBox="1"/>
      </xdr:nvSpPr>
      <xdr:spPr>
        <a:xfrm>
          <a:off x="10528300" y="1312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10" name="フローチャート: 判断 409"/>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71120</xdr:rowOff>
    </xdr:from>
    <xdr:to>
      <xdr:col>50</xdr:col>
      <xdr:colOff>114300</xdr:colOff>
      <xdr:row>78</xdr:row>
      <xdr:rowOff>83938</xdr:rowOff>
    </xdr:to>
    <xdr:cxnSp macro="">
      <xdr:nvCxnSpPr>
        <xdr:cNvPr id="411" name="直線コネクタ 410"/>
        <xdr:cNvCxnSpPr/>
      </xdr:nvCxnSpPr>
      <xdr:spPr>
        <a:xfrm>
          <a:off x="8750300" y="13444220"/>
          <a:ext cx="8890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12" name="フローチャート: 判断 411"/>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102168</xdr:rowOff>
    </xdr:from>
    <xdr:ext cx="534377" cy="259045"/>
    <xdr:sp macro="" textlink="">
      <xdr:nvSpPr>
        <xdr:cNvPr id="413" name="テキスト ボックス 412"/>
        <xdr:cNvSpPr txBox="1"/>
      </xdr:nvSpPr>
      <xdr:spPr>
        <a:xfrm>
          <a:off x="9372111" y="1313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71120</xdr:rowOff>
    </xdr:from>
    <xdr:to>
      <xdr:col>45</xdr:col>
      <xdr:colOff>177800</xdr:colOff>
      <xdr:row>78</xdr:row>
      <xdr:rowOff>77712</xdr:rowOff>
    </xdr:to>
    <xdr:cxnSp macro="">
      <xdr:nvCxnSpPr>
        <xdr:cNvPr id="414" name="直線コネクタ 413"/>
        <xdr:cNvCxnSpPr/>
      </xdr:nvCxnSpPr>
      <xdr:spPr>
        <a:xfrm flipV="1">
          <a:off x="7861300" y="13444220"/>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89326</xdr:rowOff>
    </xdr:from>
    <xdr:to>
      <xdr:col>46</xdr:col>
      <xdr:colOff>38100</xdr:colOff>
      <xdr:row>78</xdr:row>
      <xdr:rowOff>19476</xdr:rowOff>
    </xdr:to>
    <xdr:sp macro="" textlink="">
      <xdr:nvSpPr>
        <xdr:cNvPr id="415" name="フローチャート: 判断 414"/>
        <xdr:cNvSpPr/>
      </xdr:nvSpPr>
      <xdr:spPr>
        <a:xfrm>
          <a:off x="8699500" y="1329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36003</xdr:rowOff>
    </xdr:from>
    <xdr:ext cx="534377" cy="259045"/>
    <xdr:sp macro="" textlink="">
      <xdr:nvSpPr>
        <xdr:cNvPr id="416" name="テキスト ボックス 415"/>
        <xdr:cNvSpPr txBox="1"/>
      </xdr:nvSpPr>
      <xdr:spPr>
        <a:xfrm>
          <a:off x="8483111" y="1306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77712</xdr:rowOff>
    </xdr:from>
    <xdr:to>
      <xdr:col>41</xdr:col>
      <xdr:colOff>50800</xdr:colOff>
      <xdr:row>78</xdr:row>
      <xdr:rowOff>129169</xdr:rowOff>
    </xdr:to>
    <xdr:cxnSp macro="">
      <xdr:nvCxnSpPr>
        <xdr:cNvPr id="417" name="直線コネクタ 416"/>
        <xdr:cNvCxnSpPr/>
      </xdr:nvCxnSpPr>
      <xdr:spPr>
        <a:xfrm flipV="1">
          <a:off x="6972300" y="13450812"/>
          <a:ext cx="889000" cy="5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xdr:rowOff>
    </xdr:from>
    <xdr:to>
      <xdr:col>41</xdr:col>
      <xdr:colOff>101600</xdr:colOff>
      <xdr:row>78</xdr:row>
      <xdr:rowOff>101696</xdr:rowOff>
    </xdr:to>
    <xdr:sp macro="" textlink="">
      <xdr:nvSpPr>
        <xdr:cNvPr id="418" name="フローチャート: 判断 417"/>
        <xdr:cNvSpPr/>
      </xdr:nvSpPr>
      <xdr:spPr>
        <a:xfrm>
          <a:off x="78105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118223</xdr:rowOff>
    </xdr:from>
    <xdr:ext cx="534377" cy="259045"/>
    <xdr:sp macro="" textlink="">
      <xdr:nvSpPr>
        <xdr:cNvPr id="419" name="テキスト ボックス 418"/>
        <xdr:cNvSpPr txBox="1"/>
      </xdr:nvSpPr>
      <xdr:spPr>
        <a:xfrm>
          <a:off x="7594111" y="131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19306</xdr:rowOff>
    </xdr:from>
    <xdr:to>
      <xdr:col>36</xdr:col>
      <xdr:colOff>165100</xdr:colOff>
      <xdr:row>78</xdr:row>
      <xdr:rowOff>120906</xdr:rowOff>
    </xdr:to>
    <xdr:sp macro="" textlink="">
      <xdr:nvSpPr>
        <xdr:cNvPr id="420" name="フローチャート: 判断 419"/>
        <xdr:cNvSpPr/>
      </xdr:nvSpPr>
      <xdr:spPr>
        <a:xfrm>
          <a:off x="6921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137433</xdr:rowOff>
    </xdr:from>
    <xdr:ext cx="534377" cy="259045"/>
    <xdr:sp macro="" textlink="">
      <xdr:nvSpPr>
        <xdr:cNvPr id="421" name="テキスト ボックス 420"/>
        <xdr:cNvSpPr txBox="1"/>
      </xdr:nvSpPr>
      <xdr:spPr>
        <a:xfrm>
          <a:off x="6705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166883</xdr:rowOff>
    </xdr:from>
    <xdr:to>
      <xdr:col>55</xdr:col>
      <xdr:colOff>50800</xdr:colOff>
      <xdr:row>78</xdr:row>
      <xdr:rowOff>97033</xdr:rowOff>
    </xdr:to>
    <xdr:sp macro="" textlink="">
      <xdr:nvSpPr>
        <xdr:cNvPr id="427" name="楕円 426"/>
        <xdr:cNvSpPr/>
      </xdr:nvSpPr>
      <xdr:spPr>
        <a:xfrm>
          <a:off x="10426700" y="1336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81810</xdr:rowOff>
    </xdr:from>
    <xdr:ext cx="534377" cy="259045"/>
    <xdr:sp macro="" textlink="">
      <xdr:nvSpPr>
        <xdr:cNvPr id="428" name="商工費該当値テキスト"/>
        <xdr:cNvSpPr txBox="1"/>
      </xdr:nvSpPr>
      <xdr:spPr>
        <a:xfrm>
          <a:off x="10528300" y="1328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33138</xdr:rowOff>
    </xdr:from>
    <xdr:to>
      <xdr:col>50</xdr:col>
      <xdr:colOff>165100</xdr:colOff>
      <xdr:row>78</xdr:row>
      <xdr:rowOff>134738</xdr:rowOff>
    </xdr:to>
    <xdr:sp macro="" textlink="">
      <xdr:nvSpPr>
        <xdr:cNvPr id="429" name="楕円 428"/>
        <xdr:cNvSpPr/>
      </xdr:nvSpPr>
      <xdr:spPr>
        <a:xfrm>
          <a:off x="9588500" y="1340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125865</xdr:rowOff>
    </xdr:from>
    <xdr:ext cx="534377" cy="259045"/>
    <xdr:sp macro="" textlink="">
      <xdr:nvSpPr>
        <xdr:cNvPr id="430" name="テキスト ボックス 429"/>
        <xdr:cNvSpPr txBox="1"/>
      </xdr:nvSpPr>
      <xdr:spPr>
        <a:xfrm>
          <a:off x="9372111" y="1349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20320</xdr:rowOff>
    </xdr:from>
    <xdr:to>
      <xdr:col>46</xdr:col>
      <xdr:colOff>38100</xdr:colOff>
      <xdr:row>78</xdr:row>
      <xdr:rowOff>121920</xdr:rowOff>
    </xdr:to>
    <xdr:sp macro="" textlink="">
      <xdr:nvSpPr>
        <xdr:cNvPr id="431" name="楕円 430"/>
        <xdr:cNvSpPr/>
      </xdr:nvSpPr>
      <xdr:spPr>
        <a:xfrm>
          <a:off x="8699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113047</xdr:rowOff>
    </xdr:from>
    <xdr:ext cx="534377" cy="259045"/>
    <xdr:sp macro="" textlink="">
      <xdr:nvSpPr>
        <xdr:cNvPr id="432" name="テキスト ボックス 431"/>
        <xdr:cNvSpPr txBox="1"/>
      </xdr:nvSpPr>
      <xdr:spPr>
        <a:xfrm>
          <a:off x="8483111" y="1348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26912</xdr:rowOff>
    </xdr:from>
    <xdr:to>
      <xdr:col>41</xdr:col>
      <xdr:colOff>101600</xdr:colOff>
      <xdr:row>78</xdr:row>
      <xdr:rowOff>128512</xdr:rowOff>
    </xdr:to>
    <xdr:sp macro="" textlink="">
      <xdr:nvSpPr>
        <xdr:cNvPr id="433" name="楕円 432"/>
        <xdr:cNvSpPr/>
      </xdr:nvSpPr>
      <xdr:spPr>
        <a:xfrm>
          <a:off x="7810500" y="134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119639</xdr:rowOff>
    </xdr:from>
    <xdr:ext cx="534377" cy="259045"/>
    <xdr:sp macro="" textlink="">
      <xdr:nvSpPr>
        <xdr:cNvPr id="434" name="テキスト ボックス 433"/>
        <xdr:cNvSpPr txBox="1"/>
      </xdr:nvSpPr>
      <xdr:spPr>
        <a:xfrm>
          <a:off x="7594111" y="134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78369</xdr:rowOff>
    </xdr:from>
    <xdr:to>
      <xdr:col>36</xdr:col>
      <xdr:colOff>165100</xdr:colOff>
      <xdr:row>79</xdr:row>
      <xdr:rowOff>8519</xdr:rowOff>
    </xdr:to>
    <xdr:sp macro="" textlink="">
      <xdr:nvSpPr>
        <xdr:cNvPr id="435" name="楕円 434"/>
        <xdr:cNvSpPr/>
      </xdr:nvSpPr>
      <xdr:spPr>
        <a:xfrm>
          <a:off x="6921500" y="134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171096</xdr:rowOff>
    </xdr:from>
    <xdr:ext cx="534377" cy="259045"/>
    <xdr:sp macro="" textlink="">
      <xdr:nvSpPr>
        <xdr:cNvPr id="436" name="テキスト ボックス 435"/>
        <xdr:cNvSpPr txBox="1"/>
      </xdr:nvSpPr>
      <xdr:spPr>
        <a:xfrm>
          <a:off x="6705111" y="1354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157327</xdr:rowOff>
    </xdr:from>
    <xdr:to>
      <xdr:col>54</xdr:col>
      <xdr:colOff>189865</xdr:colOff>
      <xdr:row>99</xdr:row>
      <xdr:rowOff>99454</xdr:rowOff>
    </xdr:to>
    <xdr:cxnSp macro="">
      <xdr:nvCxnSpPr>
        <xdr:cNvPr id="461" name="直線コネクタ 460"/>
        <xdr:cNvCxnSpPr/>
      </xdr:nvCxnSpPr>
      <xdr:spPr>
        <a:xfrm flipV="1">
          <a:off x="10475595" y="15587827"/>
          <a:ext cx="1270" cy="148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103281</xdr:rowOff>
    </xdr:from>
    <xdr:ext cx="534377" cy="259045"/>
    <xdr:sp macro="" textlink="">
      <xdr:nvSpPr>
        <xdr:cNvPr id="462" name="土木費最小値テキスト"/>
        <xdr:cNvSpPr txBox="1"/>
      </xdr:nvSpPr>
      <xdr:spPr>
        <a:xfrm>
          <a:off x="10528300"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99454</xdr:rowOff>
    </xdr:from>
    <xdr:to>
      <xdr:col>55</xdr:col>
      <xdr:colOff>88900</xdr:colOff>
      <xdr:row>99</xdr:row>
      <xdr:rowOff>99454</xdr:rowOff>
    </xdr:to>
    <xdr:cxnSp macro="">
      <xdr:nvCxnSpPr>
        <xdr:cNvPr id="463" name="直線コネクタ 462"/>
        <xdr:cNvCxnSpPr/>
      </xdr:nvCxnSpPr>
      <xdr:spPr>
        <a:xfrm>
          <a:off x="10388600" y="170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104004</xdr:rowOff>
    </xdr:from>
    <xdr:ext cx="599010" cy="259045"/>
    <xdr:sp macro="" textlink="">
      <xdr:nvSpPr>
        <xdr:cNvPr id="464" name="土木費最大値テキスト"/>
        <xdr:cNvSpPr txBox="1"/>
      </xdr:nvSpPr>
      <xdr:spPr>
        <a:xfrm>
          <a:off x="10528300" y="153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157327</xdr:rowOff>
    </xdr:from>
    <xdr:to>
      <xdr:col>55</xdr:col>
      <xdr:colOff>88900</xdr:colOff>
      <xdr:row>90</xdr:row>
      <xdr:rowOff>157327</xdr:rowOff>
    </xdr:to>
    <xdr:cxnSp macro="">
      <xdr:nvCxnSpPr>
        <xdr:cNvPr id="465" name="直線コネクタ 464"/>
        <xdr:cNvCxnSpPr/>
      </xdr:nvCxnSpPr>
      <xdr:spPr>
        <a:xfrm>
          <a:off x="10388600" y="15587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146393</xdr:rowOff>
    </xdr:from>
    <xdr:to>
      <xdr:col>55</xdr:col>
      <xdr:colOff>0</xdr:colOff>
      <xdr:row>98</xdr:row>
      <xdr:rowOff>49440</xdr:rowOff>
    </xdr:to>
    <xdr:cxnSp macro="">
      <xdr:nvCxnSpPr>
        <xdr:cNvPr id="466" name="直線コネクタ 465"/>
        <xdr:cNvCxnSpPr/>
      </xdr:nvCxnSpPr>
      <xdr:spPr>
        <a:xfrm flipV="1">
          <a:off x="9639300" y="16777043"/>
          <a:ext cx="838200" cy="7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102658</xdr:rowOff>
    </xdr:from>
    <xdr:ext cx="534377" cy="259045"/>
    <xdr:sp macro="" textlink="">
      <xdr:nvSpPr>
        <xdr:cNvPr id="467" name="土木費平均値テキスト"/>
        <xdr:cNvSpPr txBox="1"/>
      </xdr:nvSpPr>
      <xdr:spPr>
        <a:xfrm>
          <a:off x="10528300" y="1639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79781</xdr:rowOff>
    </xdr:from>
    <xdr:to>
      <xdr:col>55</xdr:col>
      <xdr:colOff>50800</xdr:colOff>
      <xdr:row>97</xdr:row>
      <xdr:rowOff>9931</xdr:rowOff>
    </xdr:to>
    <xdr:sp macro="" textlink="">
      <xdr:nvSpPr>
        <xdr:cNvPr id="468" name="フローチャート: 判断 467"/>
        <xdr:cNvSpPr/>
      </xdr:nvSpPr>
      <xdr:spPr>
        <a:xfrm>
          <a:off x="10426700" y="165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58598</xdr:rowOff>
    </xdr:from>
    <xdr:to>
      <xdr:col>50</xdr:col>
      <xdr:colOff>114300</xdr:colOff>
      <xdr:row>98</xdr:row>
      <xdr:rowOff>49440</xdr:rowOff>
    </xdr:to>
    <xdr:cxnSp macro="">
      <xdr:nvCxnSpPr>
        <xdr:cNvPr id="469" name="直線コネクタ 468"/>
        <xdr:cNvCxnSpPr/>
      </xdr:nvCxnSpPr>
      <xdr:spPr>
        <a:xfrm>
          <a:off x="8750300" y="16689248"/>
          <a:ext cx="889000" cy="16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120371</xdr:rowOff>
    </xdr:from>
    <xdr:to>
      <xdr:col>50</xdr:col>
      <xdr:colOff>165100</xdr:colOff>
      <xdr:row>97</xdr:row>
      <xdr:rowOff>50521</xdr:rowOff>
    </xdr:to>
    <xdr:sp macro="" textlink="">
      <xdr:nvSpPr>
        <xdr:cNvPr id="470" name="フローチャート: 判断 469"/>
        <xdr:cNvSpPr/>
      </xdr:nvSpPr>
      <xdr:spPr>
        <a:xfrm>
          <a:off x="95885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67048</xdr:rowOff>
    </xdr:from>
    <xdr:ext cx="534377" cy="259045"/>
    <xdr:sp macro="" textlink="">
      <xdr:nvSpPr>
        <xdr:cNvPr id="471" name="テキスト ボックス 470"/>
        <xdr:cNvSpPr txBox="1"/>
      </xdr:nvSpPr>
      <xdr:spPr>
        <a:xfrm>
          <a:off x="9372111" y="163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58598</xdr:rowOff>
    </xdr:from>
    <xdr:to>
      <xdr:col>45</xdr:col>
      <xdr:colOff>177800</xdr:colOff>
      <xdr:row>97</xdr:row>
      <xdr:rowOff>146126</xdr:rowOff>
    </xdr:to>
    <xdr:cxnSp macro="">
      <xdr:nvCxnSpPr>
        <xdr:cNvPr id="472" name="直線コネクタ 471"/>
        <xdr:cNvCxnSpPr/>
      </xdr:nvCxnSpPr>
      <xdr:spPr>
        <a:xfrm flipV="1">
          <a:off x="7861300" y="16689248"/>
          <a:ext cx="889000" cy="8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131445</xdr:rowOff>
    </xdr:from>
    <xdr:to>
      <xdr:col>46</xdr:col>
      <xdr:colOff>38100</xdr:colOff>
      <xdr:row>97</xdr:row>
      <xdr:rowOff>61595</xdr:rowOff>
    </xdr:to>
    <xdr:sp macro="" textlink="">
      <xdr:nvSpPr>
        <xdr:cNvPr id="473" name="フローチャート: 判断 472"/>
        <xdr:cNvSpPr/>
      </xdr:nvSpPr>
      <xdr:spPr>
        <a:xfrm>
          <a:off x="8699500" y="165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78122</xdr:rowOff>
    </xdr:from>
    <xdr:ext cx="534377" cy="259045"/>
    <xdr:sp macro="" textlink="">
      <xdr:nvSpPr>
        <xdr:cNvPr id="474" name="テキスト ボックス 473"/>
        <xdr:cNvSpPr txBox="1"/>
      </xdr:nvSpPr>
      <xdr:spPr>
        <a:xfrm>
          <a:off x="8483111" y="163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123507</xdr:rowOff>
    </xdr:from>
    <xdr:to>
      <xdr:col>41</xdr:col>
      <xdr:colOff>50800</xdr:colOff>
      <xdr:row>97</xdr:row>
      <xdr:rowOff>146126</xdr:rowOff>
    </xdr:to>
    <xdr:cxnSp macro="">
      <xdr:nvCxnSpPr>
        <xdr:cNvPr id="475" name="直線コネクタ 474"/>
        <xdr:cNvCxnSpPr/>
      </xdr:nvCxnSpPr>
      <xdr:spPr>
        <a:xfrm>
          <a:off x="6972300" y="16754157"/>
          <a:ext cx="889000" cy="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26836</xdr:rowOff>
    </xdr:from>
    <xdr:to>
      <xdr:col>41</xdr:col>
      <xdr:colOff>101600</xdr:colOff>
      <xdr:row>97</xdr:row>
      <xdr:rowOff>128436</xdr:rowOff>
    </xdr:to>
    <xdr:sp macro="" textlink="">
      <xdr:nvSpPr>
        <xdr:cNvPr id="476" name="フローチャート: 判断 475"/>
        <xdr:cNvSpPr/>
      </xdr:nvSpPr>
      <xdr:spPr>
        <a:xfrm>
          <a:off x="7810500" y="1665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144963</xdr:rowOff>
    </xdr:from>
    <xdr:ext cx="534377" cy="259045"/>
    <xdr:sp macro="" textlink="">
      <xdr:nvSpPr>
        <xdr:cNvPr id="477" name="テキスト ボックス 476"/>
        <xdr:cNvSpPr txBox="1"/>
      </xdr:nvSpPr>
      <xdr:spPr>
        <a:xfrm>
          <a:off x="7594111" y="1643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14046</xdr:rowOff>
    </xdr:from>
    <xdr:to>
      <xdr:col>36</xdr:col>
      <xdr:colOff>165100</xdr:colOff>
      <xdr:row>97</xdr:row>
      <xdr:rowOff>115646</xdr:rowOff>
    </xdr:to>
    <xdr:sp macro="" textlink="">
      <xdr:nvSpPr>
        <xdr:cNvPr id="478" name="フローチャート: 判断 477"/>
        <xdr:cNvSpPr/>
      </xdr:nvSpPr>
      <xdr:spPr>
        <a:xfrm>
          <a:off x="6921500" y="1664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132173</xdr:rowOff>
    </xdr:from>
    <xdr:ext cx="534377" cy="259045"/>
    <xdr:sp macro="" textlink="">
      <xdr:nvSpPr>
        <xdr:cNvPr id="479" name="テキスト ボックス 478"/>
        <xdr:cNvSpPr txBox="1"/>
      </xdr:nvSpPr>
      <xdr:spPr>
        <a:xfrm>
          <a:off x="6705111" y="164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95593</xdr:rowOff>
    </xdr:from>
    <xdr:to>
      <xdr:col>55</xdr:col>
      <xdr:colOff>50800</xdr:colOff>
      <xdr:row>98</xdr:row>
      <xdr:rowOff>25743</xdr:rowOff>
    </xdr:to>
    <xdr:sp macro="" textlink="">
      <xdr:nvSpPr>
        <xdr:cNvPr id="485" name="楕円 484"/>
        <xdr:cNvSpPr/>
      </xdr:nvSpPr>
      <xdr:spPr>
        <a:xfrm>
          <a:off x="10426700" y="1672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74020</xdr:rowOff>
    </xdr:from>
    <xdr:ext cx="534377" cy="259045"/>
    <xdr:sp macro="" textlink="">
      <xdr:nvSpPr>
        <xdr:cNvPr id="486" name="土木費該当値テキスト"/>
        <xdr:cNvSpPr txBox="1"/>
      </xdr:nvSpPr>
      <xdr:spPr>
        <a:xfrm>
          <a:off x="10528300" y="1670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170090</xdr:rowOff>
    </xdr:from>
    <xdr:to>
      <xdr:col>50</xdr:col>
      <xdr:colOff>165100</xdr:colOff>
      <xdr:row>98</xdr:row>
      <xdr:rowOff>100240</xdr:rowOff>
    </xdr:to>
    <xdr:sp macro="" textlink="">
      <xdr:nvSpPr>
        <xdr:cNvPr id="487" name="楕円 486"/>
        <xdr:cNvSpPr/>
      </xdr:nvSpPr>
      <xdr:spPr>
        <a:xfrm>
          <a:off x="9588500" y="168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91367</xdr:rowOff>
    </xdr:from>
    <xdr:ext cx="534377" cy="259045"/>
    <xdr:sp macro="" textlink="">
      <xdr:nvSpPr>
        <xdr:cNvPr id="488" name="テキスト ボックス 487"/>
        <xdr:cNvSpPr txBox="1"/>
      </xdr:nvSpPr>
      <xdr:spPr>
        <a:xfrm>
          <a:off x="9372111" y="168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7798</xdr:rowOff>
    </xdr:from>
    <xdr:to>
      <xdr:col>46</xdr:col>
      <xdr:colOff>38100</xdr:colOff>
      <xdr:row>97</xdr:row>
      <xdr:rowOff>109398</xdr:rowOff>
    </xdr:to>
    <xdr:sp macro="" textlink="">
      <xdr:nvSpPr>
        <xdr:cNvPr id="489" name="楕円 488"/>
        <xdr:cNvSpPr/>
      </xdr:nvSpPr>
      <xdr:spPr>
        <a:xfrm>
          <a:off x="8699500" y="166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100525</xdr:rowOff>
    </xdr:from>
    <xdr:ext cx="534377" cy="259045"/>
    <xdr:sp macro="" textlink="">
      <xdr:nvSpPr>
        <xdr:cNvPr id="490" name="テキスト ボックス 489"/>
        <xdr:cNvSpPr txBox="1"/>
      </xdr:nvSpPr>
      <xdr:spPr>
        <a:xfrm>
          <a:off x="8483111" y="1673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95326</xdr:rowOff>
    </xdr:from>
    <xdr:to>
      <xdr:col>41</xdr:col>
      <xdr:colOff>101600</xdr:colOff>
      <xdr:row>98</xdr:row>
      <xdr:rowOff>25476</xdr:rowOff>
    </xdr:to>
    <xdr:sp macro="" textlink="">
      <xdr:nvSpPr>
        <xdr:cNvPr id="491" name="楕円 490"/>
        <xdr:cNvSpPr/>
      </xdr:nvSpPr>
      <xdr:spPr>
        <a:xfrm>
          <a:off x="7810500" y="167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16603</xdr:rowOff>
    </xdr:from>
    <xdr:ext cx="534377" cy="259045"/>
    <xdr:sp macro="" textlink="">
      <xdr:nvSpPr>
        <xdr:cNvPr id="492" name="テキスト ボックス 491"/>
        <xdr:cNvSpPr txBox="1"/>
      </xdr:nvSpPr>
      <xdr:spPr>
        <a:xfrm>
          <a:off x="7594111" y="1681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72707</xdr:rowOff>
    </xdr:from>
    <xdr:to>
      <xdr:col>36</xdr:col>
      <xdr:colOff>165100</xdr:colOff>
      <xdr:row>98</xdr:row>
      <xdr:rowOff>2857</xdr:rowOff>
    </xdr:to>
    <xdr:sp macro="" textlink="">
      <xdr:nvSpPr>
        <xdr:cNvPr id="493" name="楕円 492"/>
        <xdr:cNvSpPr/>
      </xdr:nvSpPr>
      <xdr:spPr>
        <a:xfrm>
          <a:off x="6921500" y="167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165434</xdr:rowOff>
    </xdr:from>
    <xdr:ext cx="534377" cy="259045"/>
    <xdr:sp macro="" textlink="">
      <xdr:nvSpPr>
        <xdr:cNvPr id="494" name="テキスト ボックス 493"/>
        <xdr:cNvSpPr txBox="1"/>
      </xdr:nvSpPr>
      <xdr:spPr>
        <a:xfrm>
          <a:off x="6705111" y="1679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28601</xdr:rowOff>
    </xdr:from>
    <xdr:to>
      <xdr:col>85</xdr:col>
      <xdr:colOff>126364</xdr:colOff>
      <xdr:row>38</xdr:row>
      <xdr:rowOff>26315</xdr:rowOff>
    </xdr:to>
    <xdr:cxnSp macro="">
      <xdr:nvCxnSpPr>
        <xdr:cNvPr id="519" name="直線コネクタ 518"/>
        <xdr:cNvCxnSpPr/>
      </xdr:nvCxnSpPr>
      <xdr:spPr>
        <a:xfrm flipV="1">
          <a:off x="16317595" y="5343551"/>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30142</xdr:rowOff>
    </xdr:from>
    <xdr:ext cx="534377" cy="259045"/>
    <xdr:sp macro="" textlink="">
      <xdr:nvSpPr>
        <xdr:cNvPr id="520" name="消防費最小値テキスト"/>
        <xdr:cNvSpPr txBox="1"/>
      </xdr:nvSpPr>
      <xdr:spPr>
        <a:xfrm>
          <a:off x="16370300" y="6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26315</xdr:rowOff>
    </xdr:from>
    <xdr:to>
      <xdr:col>86</xdr:col>
      <xdr:colOff>25400</xdr:colOff>
      <xdr:row>38</xdr:row>
      <xdr:rowOff>26315</xdr:rowOff>
    </xdr:to>
    <xdr:cxnSp macro="">
      <xdr:nvCxnSpPr>
        <xdr:cNvPr id="521" name="直線コネクタ 520"/>
        <xdr:cNvCxnSpPr/>
      </xdr:nvCxnSpPr>
      <xdr:spPr>
        <a:xfrm>
          <a:off x="16230600" y="65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146728</xdr:rowOff>
    </xdr:from>
    <xdr:ext cx="534377" cy="259045"/>
    <xdr:sp macro="" textlink="">
      <xdr:nvSpPr>
        <xdr:cNvPr id="522" name="消防費最大値テキスト"/>
        <xdr:cNvSpPr txBox="1"/>
      </xdr:nvSpPr>
      <xdr:spPr>
        <a:xfrm>
          <a:off x="16370300" y="5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28601</xdr:rowOff>
    </xdr:from>
    <xdr:to>
      <xdr:col>86</xdr:col>
      <xdr:colOff>25400</xdr:colOff>
      <xdr:row>31</xdr:row>
      <xdr:rowOff>28601</xdr:rowOff>
    </xdr:to>
    <xdr:cxnSp macro="">
      <xdr:nvCxnSpPr>
        <xdr:cNvPr id="523" name="直線コネクタ 522"/>
        <xdr:cNvCxnSpPr/>
      </xdr:nvCxnSpPr>
      <xdr:spPr>
        <a:xfrm>
          <a:off x="16230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168504</xdr:rowOff>
    </xdr:from>
    <xdr:to>
      <xdr:col>85</xdr:col>
      <xdr:colOff>127000</xdr:colOff>
      <xdr:row>37</xdr:row>
      <xdr:rowOff>40297</xdr:rowOff>
    </xdr:to>
    <xdr:cxnSp macro="">
      <xdr:nvCxnSpPr>
        <xdr:cNvPr id="524" name="直線コネクタ 523"/>
        <xdr:cNvCxnSpPr/>
      </xdr:nvCxnSpPr>
      <xdr:spPr>
        <a:xfrm>
          <a:off x="15481300" y="6340704"/>
          <a:ext cx="8382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120045</xdr:rowOff>
    </xdr:from>
    <xdr:ext cx="534377" cy="259045"/>
    <xdr:sp macro="" textlink="">
      <xdr:nvSpPr>
        <xdr:cNvPr id="525" name="消防費平均値テキスト"/>
        <xdr:cNvSpPr txBox="1"/>
      </xdr:nvSpPr>
      <xdr:spPr>
        <a:xfrm>
          <a:off x="16370300" y="5949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97168</xdr:rowOff>
    </xdr:from>
    <xdr:to>
      <xdr:col>85</xdr:col>
      <xdr:colOff>177800</xdr:colOff>
      <xdr:row>36</xdr:row>
      <xdr:rowOff>27318</xdr:rowOff>
    </xdr:to>
    <xdr:sp macro="" textlink="">
      <xdr:nvSpPr>
        <xdr:cNvPr id="526" name="フローチャート: 判断 525"/>
        <xdr:cNvSpPr/>
      </xdr:nvSpPr>
      <xdr:spPr>
        <a:xfrm>
          <a:off x="162687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168504</xdr:rowOff>
    </xdr:from>
    <xdr:to>
      <xdr:col>81</xdr:col>
      <xdr:colOff>50800</xdr:colOff>
      <xdr:row>37</xdr:row>
      <xdr:rowOff>12179</xdr:rowOff>
    </xdr:to>
    <xdr:cxnSp macro="">
      <xdr:nvCxnSpPr>
        <xdr:cNvPr id="527" name="直線コネクタ 526"/>
        <xdr:cNvCxnSpPr/>
      </xdr:nvCxnSpPr>
      <xdr:spPr>
        <a:xfrm flipV="1">
          <a:off x="14592300" y="6340704"/>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61125</xdr:rowOff>
    </xdr:from>
    <xdr:to>
      <xdr:col>81</xdr:col>
      <xdr:colOff>101600</xdr:colOff>
      <xdr:row>35</xdr:row>
      <xdr:rowOff>162725</xdr:rowOff>
    </xdr:to>
    <xdr:sp macro="" textlink="">
      <xdr:nvSpPr>
        <xdr:cNvPr id="528" name="フローチャート: 判断 527"/>
        <xdr:cNvSpPr/>
      </xdr:nvSpPr>
      <xdr:spPr>
        <a:xfrm>
          <a:off x="154305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7802</xdr:rowOff>
    </xdr:from>
    <xdr:ext cx="534377" cy="259045"/>
    <xdr:sp macro="" textlink="">
      <xdr:nvSpPr>
        <xdr:cNvPr id="529" name="テキスト ボックス 528"/>
        <xdr:cNvSpPr txBox="1"/>
      </xdr:nvSpPr>
      <xdr:spPr>
        <a:xfrm>
          <a:off x="15214111" y="58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12179</xdr:rowOff>
    </xdr:from>
    <xdr:to>
      <xdr:col>76</xdr:col>
      <xdr:colOff>114300</xdr:colOff>
      <xdr:row>37</xdr:row>
      <xdr:rowOff>93218</xdr:rowOff>
    </xdr:to>
    <xdr:cxnSp macro="">
      <xdr:nvCxnSpPr>
        <xdr:cNvPr id="530" name="直線コネクタ 529"/>
        <xdr:cNvCxnSpPr/>
      </xdr:nvCxnSpPr>
      <xdr:spPr>
        <a:xfrm flipV="1">
          <a:off x="13703300" y="6355829"/>
          <a:ext cx="8890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15024</xdr:rowOff>
    </xdr:from>
    <xdr:to>
      <xdr:col>76</xdr:col>
      <xdr:colOff>165100</xdr:colOff>
      <xdr:row>35</xdr:row>
      <xdr:rowOff>116624</xdr:rowOff>
    </xdr:to>
    <xdr:sp macro="" textlink="">
      <xdr:nvSpPr>
        <xdr:cNvPr id="531" name="フローチャート: 判断 530"/>
        <xdr:cNvSpPr/>
      </xdr:nvSpPr>
      <xdr:spPr>
        <a:xfrm>
          <a:off x="14541500" y="60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133151</xdr:rowOff>
    </xdr:from>
    <xdr:ext cx="534377" cy="259045"/>
    <xdr:sp macro="" textlink="">
      <xdr:nvSpPr>
        <xdr:cNvPr id="532" name="テキスト ボックス 531"/>
        <xdr:cNvSpPr txBox="1"/>
      </xdr:nvSpPr>
      <xdr:spPr>
        <a:xfrm>
          <a:off x="14325111" y="57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93218</xdr:rowOff>
    </xdr:from>
    <xdr:to>
      <xdr:col>71</xdr:col>
      <xdr:colOff>177800</xdr:colOff>
      <xdr:row>37</xdr:row>
      <xdr:rowOff>142253</xdr:rowOff>
    </xdr:to>
    <xdr:cxnSp macro="">
      <xdr:nvCxnSpPr>
        <xdr:cNvPr id="533" name="直線コネクタ 532"/>
        <xdr:cNvCxnSpPr/>
      </xdr:nvCxnSpPr>
      <xdr:spPr>
        <a:xfrm flipV="1">
          <a:off x="12814300" y="6436868"/>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111227</xdr:rowOff>
    </xdr:from>
    <xdr:to>
      <xdr:col>72</xdr:col>
      <xdr:colOff>38100</xdr:colOff>
      <xdr:row>36</xdr:row>
      <xdr:rowOff>41377</xdr:rowOff>
    </xdr:to>
    <xdr:sp macro="" textlink="">
      <xdr:nvSpPr>
        <xdr:cNvPr id="534" name="フローチャート: 判断 533"/>
        <xdr:cNvSpPr/>
      </xdr:nvSpPr>
      <xdr:spPr>
        <a:xfrm>
          <a:off x="13652500" y="611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57904</xdr:rowOff>
    </xdr:from>
    <xdr:ext cx="534377" cy="259045"/>
    <xdr:sp macro="" textlink="">
      <xdr:nvSpPr>
        <xdr:cNvPr id="535" name="テキスト ボックス 534"/>
        <xdr:cNvSpPr txBox="1"/>
      </xdr:nvSpPr>
      <xdr:spPr>
        <a:xfrm>
          <a:off x="13436111" y="58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118999</xdr:rowOff>
    </xdr:from>
    <xdr:to>
      <xdr:col>67</xdr:col>
      <xdr:colOff>101600</xdr:colOff>
      <xdr:row>36</xdr:row>
      <xdr:rowOff>49149</xdr:rowOff>
    </xdr:to>
    <xdr:sp macro="" textlink="">
      <xdr:nvSpPr>
        <xdr:cNvPr id="536" name="フローチャート: 判断 535"/>
        <xdr:cNvSpPr/>
      </xdr:nvSpPr>
      <xdr:spPr>
        <a:xfrm>
          <a:off x="12763500" y="611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65676</xdr:rowOff>
    </xdr:from>
    <xdr:ext cx="534377" cy="259045"/>
    <xdr:sp macro="" textlink="">
      <xdr:nvSpPr>
        <xdr:cNvPr id="537" name="テキスト ボックス 536"/>
        <xdr:cNvSpPr txBox="1"/>
      </xdr:nvSpPr>
      <xdr:spPr>
        <a:xfrm>
          <a:off x="12547111" y="589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160947</xdr:rowOff>
    </xdr:from>
    <xdr:to>
      <xdr:col>85</xdr:col>
      <xdr:colOff>177800</xdr:colOff>
      <xdr:row>37</xdr:row>
      <xdr:rowOff>91097</xdr:rowOff>
    </xdr:to>
    <xdr:sp macro="" textlink="">
      <xdr:nvSpPr>
        <xdr:cNvPr id="543" name="楕円 542"/>
        <xdr:cNvSpPr/>
      </xdr:nvSpPr>
      <xdr:spPr>
        <a:xfrm>
          <a:off x="16268700" y="633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139374</xdr:rowOff>
    </xdr:from>
    <xdr:ext cx="534377" cy="259045"/>
    <xdr:sp macro="" textlink="">
      <xdr:nvSpPr>
        <xdr:cNvPr id="544" name="消防費該当値テキスト"/>
        <xdr:cNvSpPr txBox="1"/>
      </xdr:nvSpPr>
      <xdr:spPr>
        <a:xfrm>
          <a:off x="16370300" y="631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117704</xdr:rowOff>
    </xdr:from>
    <xdr:to>
      <xdr:col>81</xdr:col>
      <xdr:colOff>101600</xdr:colOff>
      <xdr:row>37</xdr:row>
      <xdr:rowOff>47854</xdr:rowOff>
    </xdr:to>
    <xdr:sp macro="" textlink="">
      <xdr:nvSpPr>
        <xdr:cNvPr id="545" name="楕円 544"/>
        <xdr:cNvSpPr/>
      </xdr:nvSpPr>
      <xdr:spPr>
        <a:xfrm>
          <a:off x="15430500" y="62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38981</xdr:rowOff>
    </xdr:from>
    <xdr:ext cx="534377" cy="259045"/>
    <xdr:sp macro="" textlink="">
      <xdr:nvSpPr>
        <xdr:cNvPr id="546" name="テキスト ボックス 545"/>
        <xdr:cNvSpPr txBox="1"/>
      </xdr:nvSpPr>
      <xdr:spPr>
        <a:xfrm>
          <a:off x="15214111" y="638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132829</xdr:rowOff>
    </xdr:from>
    <xdr:to>
      <xdr:col>76</xdr:col>
      <xdr:colOff>165100</xdr:colOff>
      <xdr:row>37</xdr:row>
      <xdr:rowOff>62979</xdr:rowOff>
    </xdr:to>
    <xdr:sp macro="" textlink="">
      <xdr:nvSpPr>
        <xdr:cNvPr id="547" name="楕円 546"/>
        <xdr:cNvSpPr/>
      </xdr:nvSpPr>
      <xdr:spPr>
        <a:xfrm>
          <a:off x="14541500" y="63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54106</xdr:rowOff>
    </xdr:from>
    <xdr:ext cx="534377" cy="259045"/>
    <xdr:sp macro="" textlink="">
      <xdr:nvSpPr>
        <xdr:cNvPr id="548" name="テキスト ボックス 547"/>
        <xdr:cNvSpPr txBox="1"/>
      </xdr:nvSpPr>
      <xdr:spPr>
        <a:xfrm>
          <a:off x="14325111" y="639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42418</xdr:rowOff>
    </xdr:from>
    <xdr:to>
      <xdr:col>72</xdr:col>
      <xdr:colOff>38100</xdr:colOff>
      <xdr:row>37</xdr:row>
      <xdr:rowOff>144018</xdr:rowOff>
    </xdr:to>
    <xdr:sp macro="" textlink="">
      <xdr:nvSpPr>
        <xdr:cNvPr id="549" name="楕円 548"/>
        <xdr:cNvSpPr/>
      </xdr:nvSpPr>
      <xdr:spPr>
        <a:xfrm>
          <a:off x="136525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135145</xdr:rowOff>
    </xdr:from>
    <xdr:ext cx="534377" cy="259045"/>
    <xdr:sp macro="" textlink="">
      <xdr:nvSpPr>
        <xdr:cNvPr id="550" name="テキスト ボックス 549"/>
        <xdr:cNvSpPr txBox="1"/>
      </xdr:nvSpPr>
      <xdr:spPr>
        <a:xfrm>
          <a:off x="13436111" y="647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91453</xdr:rowOff>
    </xdr:from>
    <xdr:to>
      <xdr:col>67</xdr:col>
      <xdr:colOff>101600</xdr:colOff>
      <xdr:row>38</xdr:row>
      <xdr:rowOff>21603</xdr:rowOff>
    </xdr:to>
    <xdr:sp macro="" textlink="">
      <xdr:nvSpPr>
        <xdr:cNvPr id="551" name="楕円 550"/>
        <xdr:cNvSpPr/>
      </xdr:nvSpPr>
      <xdr:spPr>
        <a:xfrm>
          <a:off x="12763500" y="643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12730</xdr:rowOff>
    </xdr:from>
    <xdr:ext cx="534377" cy="259045"/>
    <xdr:sp macro="" textlink="">
      <xdr:nvSpPr>
        <xdr:cNvPr id="552" name="テキスト ボックス 551"/>
        <xdr:cNvSpPr txBox="1"/>
      </xdr:nvSpPr>
      <xdr:spPr>
        <a:xfrm>
          <a:off x="12547111" y="652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7" name="テキスト ボックス 56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9" name="テキスト ボックス 56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77" name="直線コネクタ 576"/>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78" name="教育費最小値テキスト"/>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79" name="直線コネクタ 578"/>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80" name="教育費最大値テキスト"/>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81" name="直線コネクタ 580"/>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95763</xdr:rowOff>
    </xdr:from>
    <xdr:to>
      <xdr:col>85</xdr:col>
      <xdr:colOff>127000</xdr:colOff>
      <xdr:row>58</xdr:row>
      <xdr:rowOff>155458</xdr:rowOff>
    </xdr:to>
    <xdr:cxnSp macro="">
      <xdr:nvCxnSpPr>
        <xdr:cNvPr id="582" name="直線コネクタ 581"/>
        <xdr:cNvCxnSpPr/>
      </xdr:nvCxnSpPr>
      <xdr:spPr>
        <a:xfrm>
          <a:off x="15481300" y="10039863"/>
          <a:ext cx="838200" cy="5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131132</xdr:rowOff>
    </xdr:from>
    <xdr:ext cx="534377" cy="259045"/>
    <xdr:sp macro="" textlink="">
      <xdr:nvSpPr>
        <xdr:cNvPr id="583" name="教育費平均値テキスト"/>
        <xdr:cNvSpPr txBox="1"/>
      </xdr:nvSpPr>
      <xdr:spPr>
        <a:xfrm>
          <a:off x="16370300" y="9732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84" name="フローチャート: 判断 583"/>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95763</xdr:rowOff>
    </xdr:from>
    <xdr:to>
      <xdr:col>81</xdr:col>
      <xdr:colOff>50800</xdr:colOff>
      <xdr:row>58</xdr:row>
      <xdr:rowOff>139853</xdr:rowOff>
    </xdr:to>
    <xdr:cxnSp macro="">
      <xdr:nvCxnSpPr>
        <xdr:cNvPr id="585" name="直線コネクタ 584"/>
        <xdr:cNvCxnSpPr/>
      </xdr:nvCxnSpPr>
      <xdr:spPr>
        <a:xfrm flipV="1">
          <a:off x="14592300" y="10039863"/>
          <a:ext cx="889000" cy="4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86" name="フローチャート: 判断 585"/>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158350</xdr:rowOff>
    </xdr:from>
    <xdr:ext cx="534377" cy="259045"/>
    <xdr:sp macro="" textlink="">
      <xdr:nvSpPr>
        <xdr:cNvPr id="587" name="テキスト ボックス 586"/>
        <xdr:cNvSpPr txBox="1"/>
      </xdr:nvSpPr>
      <xdr:spPr>
        <a:xfrm>
          <a:off x="15214111" y="975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139853</xdr:rowOff>
    </xdr:from>
    <xdr:to>
      <xdr:col>76</xdr:col>
      <xdr:colOff>114300</xdr:colOff>
      <xdr:row>59</xdr:row>
      <xdr:rowOff>72949</xdr:rowOff>
    </xdr:to>
    <xdr:cxnSp macro="">
      <xdr:nvCxnSpPr>
        <xdr:cNvPr id="588" name="直線コネクタ 587"/>
        <xdr:cNvCxnSpPr/>
      </xdr:nvCxnSpPr>
      <xdr:spPr>
        <a:xfrm flipV="1">
          <a:off x="13703300" y="10083953"/>
          <a:ext cx="889000" cy="10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6475</xdr:rowOff>
    </xdr:from>
    <xdr:to>
      <xdr:col>76</xdr:col>
      <xdr:colOff>165100</xdr:colOff>
      <xdr:row>58</xdr:row>
      <xdr:rowOff>108075</xdr:rowOff>
    </xdr:to>
    <xdr:sp macro="" textlink="">
      <xdr:nvSpPr>
        <xdr:cNvPr id="589" name="フローチャート: 判断 588"/>
        <xdr:cNvSpPr/>
      </xdr:nvSpPr>
      <xdr:spPr>
        <a:xfrm>
          <a:off x="14541500" y="995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124602</xdr:rowOff>
    </xdr:from>
    <xdr:ext cx="534377" cy="259045"/>
    <xdr:sp macro="" textlink="">
      <xdr:nvSpPr>
        <xdr:cNvPr id="590" name="テキスト ボックス 589"/>
        <xdr:cNvSpPr txBox="1"/>
      </xdr:nvSpPr>
      <xdr:spPr>
        <a:xfrm>
          <a:off x="14325111" y="972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13985</xdr:rowOff>
    </xdr:from>
    <xdr:to>
      <xdr:col>71</xdr:col>
      <xdr:colOff>177800</xdr:colOff>
      <xdr:row>59</xdr:row>
      <xdr:rowOff>72949</xdr:rowOff>
    </xdr:to>
    <xdr:cxnSp macro="">
      <xdr:nvCxnSpPr>
        <xdr:cNvPr id="591" name="直線コネクタ 590"/>
        <xdr:cNvCxnSpPr/>
      </xdr:nvCxnSpPr>
      <xdr:spPr>
        <a:xfrm>
          <a:off x="12814300" y="10129535"/>
          <a:ext cx="88900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38295</xdr:rowOff>
    </xdr:from>
    <xdr:to>
      <xdr:col>72</xdr:col>
      <xdr:colOff>38100</xdr:colOff>
      <xdr:row>58</xdr:row>
      <xdr:rowOff>139895</xdr:rowOff>
    </xdr:to>
    <xdr:sp macro="" textlink="">
      <xdr:nvSpPr>
        <xdr:cNvPr id="592" name="フローチャート: 判断 591"/>
        <xdr:cNvSpPr/>
      </xdr:nvSpPr>
      <xdr:spPr>
        <a:xfrm>
          <a:off x="13652500" y="99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156422</xdr:rowOff>
    </xdr:from>
    <xdr:ext cx="534377" cy="259045"/>
    <xdr:sp macro="" textlink="">
      <xdr:nvSpPr>
        <xdr:cNvPr id="593" name="テキスト ボックス 592"/>
        <xdr:cNvSpPr txBox="1"/>
      </xdr:nvSpPr>
      <xdr:spPr>
        <a:xfrm>
          <a:off x="13436111" y="975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90050</xdr:rowOff>
    </xdr:from>
    <xdr:to>
      <xdr:col>67</xdr:col>
      <xdr:colOff>101600</xdr:colOff>
      <xdr:row>59</xdr:row>
      <xdr:rowOff>20200</xdr:rowOff>
    </xdr:to>
    <xdr:sp macro="" textlink="">
      <xdr:nvSpPr>
        <xdr:cNvPr id="594" name="フローチャート: 判断 593"/>
        <xdr:cNvSpPr/>
      </xdr:nvSpPr>
      <xdr:spPr>
        <a:xfrm>
          <a:off x="12763500" y="100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36727</xdr:rowOff>
    </xdr:from>
    <xdr:ext cx="534377" cy="259045"/>
    <xdr:sp macro="" textlink="">
      <xdr:nvSpPr>
        <xdr:cNvPr id="595" name="テキスト ボックス 594"/>
        <xdr:cNvSpPr txBox="1"/>
      </xdr:nvSpPr>
      <xdr:spPr>
        <a:xfrm>
          <a:off x="12547111" y="980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104658</xdr:rowOff>
    </xdr:from>
    <xdr:to>
      <xdr:col>85</xdr:col>
      <xdr:colOff>177800</xdr:colOff>
      <xdr:row>59</xdr:row>
      <xdr:rowOff>34808</xdr:rowOff>
    </xdr:to>
    <xdr:sp macro="" textlink="">
      <xdr:nvSpPr>
        <xdr:cNvPr id="601" name="楕円 600"/>
        <xdr:cNvSpPr/>
      </xdr:nvSpPr>
      <xdr:spPr>
        <a:xfrm>
          <a:off x="16268700" y="1004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19585</xdr:rowOff>
    </xdr:from>
    <xdr:ext cx="534377" cy="259045"/>
    <xdr:sp macro="" textlink="">
      <xdr:nvSpPr>
        <xdr:cNvPr id="602" name="教育費該当値テキスト"/>
        <xdr:cNvSpPr txBox="1"/>
      </xdr:nvSpPr>
      <xdr:spPr>
        <a:xfrm>
          <a:off x="16370300" y="996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44963</xdr:rowOff>
    </xdr:from>
    <xdr:to>
      <xdr:col>81</xdr:col>
      <xdr:colOff>101600</xdr:colOff>
      <xdr:row>58</xdr:row>
      <xdr:rowOff>146563</xdr:rowOff>
    </xdr:to>
    <xdr:sp macro="" textlink="">
      <xdr:nvSpPr>
        <xdr:cNvPr id="603" name="楕円 602"/>
        <xdr:cNvSpPr/>
      </xdr:nvSpPr>
      <xdr:spPr>
        <a:xfrm>
          <a:off x="15430500" y="998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137690</xdr:rowOff>
    </xdr:from>
    <xdr:ext cx="534377" cy="259045"/>
    <xdr:sp macro="" textlink="">
      <xdr:nvSpPr>
        <xdr:cNvPr id="604" name="テキスト ボックス 603"/>
        <xdr:cNvSpPr txBox="1"/>
      </xdr:nvSpPr>
      <xdr:spPr>
        <a:xfrm>
          <a:off x="15214111" y="1008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89053</xdr:rowOff>
    </xdr:from>
    <xdr:to>
      <xdr:col>76</xdr:col>
      <xdr:colOff>165100</xdr:colOff>
      <xdr:row>59</xdr:row>
      <xdr:rowOff>19203</xdr:rowOff>
    </xdr:to>
    <xdr:sp macro="" textlink="">
      <xdr:nvSpPr>
        <xdr:cNvPr id="605" name="楕円 604"/>
        <xdr:cNvSpPr/>
      </xdr:nvSpPr>
      <xdr:spPr>
        <a:xfrm>
          <a:off x="14541500" y="1003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10330</xdr:rowOff>
    </xdr:from>
    <xdr:ext cx="534377" cy="259045"/>
    <xdr:sp macro="" textlink="">
      <xdr:nvSpPr>
        <xdr:cNvPr id="606" name="テキスト ボックス 605"/>
        <xdr:cNvSpPr txBox="1"/>
      </xdr:nvSpPr>
      <xdr:spPr>
        <a:xfrm>
          <a:off x="14325111" y="1012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22149</xdr:rowOff>
    </xdr:from>
    <xdr:to>
      <xdr:col>72</xdr:col>
      <xdr:colOff>38100</xdr:colOff>
      <xdr:row>59</xdr:row>
      <xdr:rowOff>123749</xdr:rowOff>
    </xdr:to>
    <xdr:sp macro="" textlink="">
      <xdr:nvSpPr>
        <xdr:cNvPr id="607" name="楕円 606"/>
        <xdr:cNvSpPr/>
      </xdr:nvSpPr>
      <xdr:spPr>
        <a:xfrm>
          <a:off x="13652500" y="101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114876</xdr:rowOff>
    </xdr:from>
    <xdr:ext cx="534377" cy="259045"/>
    <xdr:sp macro="" textlink="">
      <xdr:nvSpPr>
        <xdr:cNvPr id="608" name="テキスト ボックス 607"/>
        <xdr:cNvSpPr txBox="1"/>
      </xdr:nvSpPr>
      <xdr:spPr>
        <a:xfrm>
          <a:off x="13436111" y="1023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134635</xdr:rowOff>
    </xdr:from>
    <xdr:to>
      <xdr:col>67</xdr:col>
      <xdr:colOff>101600</xdr:colOff>
      <xdr:row>59</xdr:row>
      <xdr:rowOff>64785</xdr:rowOff>
    </xdr:to>
    <xdr:sp macro="" textlink="">
      <xdr:nvSpPr>
        <xdr:cNvPr id="609" name="楕円 608"/>
        <xdr:cNvSpPr/>
      </xdr:nvSpPr>
      <xdr:spPr>
        <a:xfrm>
          <a:off x="12763500" y="1007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55912</xdr:rowOff>
    </xdr:from>
    <xdr:ext cx="534377" cy="259045"/>
    <xdr:sp macro="" textlink="">
      <xdr:nvSpPr>
        <xdr:cNvPr id="610" name="テキスト ボックス 609"/>
        <xdr:cNvSpPr txBox="1"/>
      </xdr:nvSpPr>
      <xdr:spPr>
        <a:xfrm>
          <a:off x="12547111" y="1017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34" name="直線コネクタ 633"/>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37" name="災害復旧費最大値テキスト"/>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38" name="直線コネクタ 637"/>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56338</xdr:rowOff>
    </xdr:from>
    <xdr:to>
      <xdr:col>85</xdr:col>
      <xdr:colOff>127000</xdr:colOff>
      <xdr:row>78</xdr:row>
      <xdr:rowOff>61937</xdr:rowOff>
    </xdr:to>
    <xdr:cxnSp macro="">
      <xdr:nvCxnSpPr>
        <xdr:cNvPr id="639" name="直線コネクタ 638"/>
        <xdr:cNvCxnSpPr/>
      </xdr:nvCxnSpPr>
      <xdr:spPr>
        <a:xfrm>
          <a:off x="15481300" y="13429438"/>
          <a:ext cx="838200" cy="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166031</xdr:rowOff>
    </xdr:from>
    <xdr:ext cx="469744" cy="259045"/>
    <xdr:sp macro="" textlink="">
      <xdr:nvSpPr>
        <xdr:cNvPr id="640" name="災害復旧費平均値テキスト"/>
        <xdr:cNvSpPr txBox="1"/>
      </xdr:nvSpPr>
      <xdr:spPr>
        <a:xfrm>
          <a:off x="16370300" y="13196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41" name="フローチャート: 判断 640"/>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157035</xdr:rowOff>
    </xdr:from>
    <xdr:to>
      <xdr:col>81</xdr:col>
      <xdr:colOff>50800</xdr:colOff>
      <xdr:row>78</xdr:row>
      <xdr:rowOff>56338</xdr:rowOff>
    </xdr:to>
    <xdr:cxnSp macro="">
      <xdr:nvCxnSpPr>
        <xdr:cNvPr id="642" name="直線コネクタ 641"/>
        <xdr:cNvCxnSpPr/>
      </xdr:nvCxnSpPr>
      <xdr:spPr>
        <a:xfrm>
          <a:off x="14592300" y="13358685"/>
          <a:ext cx="889000" cy="7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3" name="フローチャート: 判断 642"/>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85069</xdr:rowOff>
    </xdr:from>
    <xdr:ext cx="469744" cy="259045"/>
    <xdr:sp macro="" textlink="">
      <xdr:nvSpPr>
        <xdr:cNvPr id="644" name="テキスト ボックス 643"/>
        <xdr:cNvSpPr txBox="1"/>
      </xdr:nvSpPr>
      <xdr:spPr>
        <a:xfrm>
          <a:off x="15246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157035</xdr:rowOff>
    </xdr:from>
    <xdr:to>
      <xdr:col>76</xdr:col>
      <xdr:colOff>114300</xdr:colOff>
      <xdr:row>78</xdr:row>
      <xdr:rowOff>143739</xdr:rowOff>
    </xdr:to>
    <xdr:cxnSp macro="">
      <xdr:nvCxnSpPr>
        <xdr:cNvPr id="645" name="直線コネクタ 644"/>
        <xdr:cNvCxnSpPr/>
      </xdr:nvCxnSpPr>
      <xdr:spPr>
        <a:xfrm flipV="1">
          <a:off x="13703300" y="13358685"/>
          <a:ext cx="889000" cy="15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157099</xdr:rowOff>
    </xdr:from>
    <xdr:to>
      <xdr:col>76</xdr:col>
      <xdr:colOff>165100</xdr:colOff>
      <xdr:row>77</xdr:row>
      <xdr:rowOff>87249</xdr:rowOff>
    </xdr:to>
    <xdr:sp macro="" textlink="">
      <xdr:nvSpPr>
        <xdr:cNvPr id="646" name="フローチャート: 判断 645"/>
        <xdr:cNvSpPr/>
      </xdr:nvSpPr>
      <xdr:spPr>
        <a:xfrm>
          <a:off x="14541500" y="1318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103776</xdr:rowOff>
    </xdr:from>
    <xdr:ext cx="469744" cy="259045"/>
    <xdr:sp macro="" textlink="">
      <xdr:nvSpPr>
        <xdr:cNvPr id="647" name="テキスト ボックス 646"/>
        <xdr:cNvSpPr txBox="1"/>
      </xdr:nvSpPr>
      <xdr:spPr>
        <a:xfrm>
          <a:off x="14357428" y="129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162255</xdr:rowOff>
    </xdr:from>
    <xdr:to>
      <xdr:col>71</xdr:col>
      <xdr:colOff>177800</xdr:colOff>
      <xdr:row>78</xdr:row>
      <xdr:rowOff>143739</xdr:rowOff>
    </xdr:to>
    <xdr:cxnSp macro="">
      <xdr:nvCxnSpPr>
        <xdr:cNvPr id="648" name="直線コネクタ 647"/>
        <xdr:cNvCxnSpPr/>
      </xdr:nvCxnSpPr>
      <xdr:spPr>
        <a:xfrm>
          <a:off x="12814300" y="13363905"/>
          <a:ext cx="889000" cy="15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122543</xdr:rowOff>
    </xdr:from>
    <xdr:to>
      <xdr:col>72</xdr:col>
      <xdr:colOff>38100</xdr:colOff>
      <xdr:row>77</xdr:row>
      <xdr:rowOff>52693</xdr:rowOff>
    </xdr:to>
    <xdr:sp macro="" textlink="">
      <xdr:nvSpPr>
        <xdr:cNvPr id="649" name="フローチャート: 判断 648"/>
        <xdr:cNvSpPr/>
      </xdr:nvSpPr>
      <xdr:spPr>
        <a:xfrm>
          <a:off x="13652500" y="13152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69219</xdr:rowOff>
    </xdr:from>
    <xdr:ext cx="534377" cy="259045"/>
    <xdr:sp macro="" textlink="">
      <xdr:nvSpPr>
        <xdr:cNvPr id="650" name="テキスト ボックス 649"/>
        <xdr:cNvSpPr txBox="1"/>
      </xdr:nvSpPr>
      <xdr:spPr>
        <a:xfrm>
          <a:off x="13436111" y="129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160910</xdr:rowOff>
    </xdr:from>
    <xdr:to>
      <xdr:col>67</xdr:col>
      <xdr:colOff>101600</xdr:colOff>
      <xdr:row>77</xdr:row>
      <xdr:rowOff>91060</xdr:rowOff>
    </xdr:to>
    <xdr:sp macro="" textlink="">
      <xdr:nvSpPr>
        <xdr:cNvPr id="651" name="フローチャート: 判断 650"/>
        <xdr:cNvSpPr/>
      </xdr:nvSpPr>
      <xdr:spPr>
        <a:xfrm>
          <a:off x="12763500" y="1319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107586</xdr:rowOff>
    </xdr:from>
    <xdr:ext cx="469744" cy="259045"/>
    <xdr:sp macro="" textlink="">
      <xdr:nvSpPr>
        <xdr:cNvPr id="652" name="テキスト ボックス 651"/>
        <xdr:cNvSpPr txBox="1"/>
      </xdr:nvSpPr>
      <xdr:spPr>
        <a:xfrm>
          <a:off x="12579428" y="1296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11137</xdr:rowOff>
    </xdr:from>
    <xdr:to>
      <xdr:col>85</xdr:col>
      <xdr:colOff>177800</xdr:colOff>
      <xdr:row>78</xdr:row>
      <xdr:rowOff>112737</xdr:rowOff>
    </xdr:to>
    <xdr:sp macro="" textlink="">
      <xdr:nvSpPr>
        <xdr:cNvPr id="658" name="楕円 657"/>
        <xdr:cNvSpPr/>
      </xdr:nvSpPr>
      <xdr:spPr>
        <a:xfrm>
          <a:off x="16268700" y="133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161014</xdr:rowOff>
    </xdr:from>
    <xdr:ext cx="469744" cy="259045"/>
    <xdr:sp macro="" textlink="">
      <xdr:nvSpPr>
        <xdr:cNvPr id="659" name="災害復旧費該当値テキスト"/>
        <xdr:cNvSpPr txBox="1"/>
      </xdr:nvSpPr>
      <xdr:spPr>
        <a:xfrm>
          <a:off x="16370300" y="1336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5538</xdr:rowOff>
    </xdr:from>
    <xdr:to>
      <xdr:col>81</xdr:col>
      <xdr:colOff>101600</xdr:colOff>
      <xdr:row>78</xdr:row>
      <xdr:rowOff>107138</xdr:rowOff>
    </xdr:to>
    <xdr:sp macro="" textlink="">
      <xdr:nvSpPr>
        <xdr:cNvPr id="660" name="楕円 659"/>
        <xdr:cNvSpPr/>
      </xdr:nvSpPr>
      <xdr:spPr>
        <a:xfrm>
          <a:off x="15430500" y="133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98265</xdr:rowOff>
    </xdr:from>
    <xdr:ext cx="469744" cy="259045"/>
    <xdr:sp macro="" textlink="">
      <xdr:nvSpPr>
        <xdr:cNvPr id="661" name="テキスト ボックス 660"/>
        <xdr:cNvSpPr txBox="1"/>
      </xdr:nvSpPr>
      <xdr:spPr>
        <a:xfrm>
          <a:off x="15246428" y="134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106235</xdr:rowOff>
    </xdr:from>
    <xdr:to>
      <xdr:col>76</xdr:col>
      <xdr:colOff>165100</xdr:colOff>
      <xdr:row>78</xdr:row>
      <xdr:rowOff>36385</xdr:rowOff>
    </xdr:to>
    <xdr:sp macro="" textlink="">
      <xdr:nvSpPr>
        <xdr:cNvPr id="662" name="楕円 661"/>
        <xdr:cNvSpPr/>
      </xdr:nvSpPr>
      <xdr:spPr>
        <a:xfrm>
          <a:off x="14541500" y="1330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27512</xdr:rowOff>
    </xdr:from>
    <xdr:ext cx="469744" cy="259045"/>
    <xdr:sp macro="" textlink="">
      <xdr:nvSpPr>
        <xdr:cNvPr id="663" name="テキスト ボックス 662"/>
        <xdr:cNvSpPr txBox="1"/>
      </xdr:nvSpPr>
      <xdr:spPr>
        <a:xfrm>
          <a:off x="14357428" y="1340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92939</xdr:rowOff>
    </xdr:from>
    <xdr:to>
      <xdr:col>72</xdr:col>
      <xdr:colOff>38100</xdr:colOff>
      <xdr:row>79</xdr:row>
      <xdr:rowOff>23089</xdr:rowOff>
    </xdr:to>
    <xdr:sp macro="" textlink="">
      <xdr:nvSpPr>
        <xdr:cNvPr id="664" name="楕円 663"/>
        <xdr:cNvSpPr/>
      </xdr:nvSpPr>
      <xdr:spPr>
        <a:xfrm>
          <a:off x="13652500" y="1346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14216</xdr:rowOff>
    </xdr:from>
    <xdr:ext cx="469744" cy="259045"/>
    <xdr:sp macro="" textlink="">
      <xdr:nvSpPr>
        <xdr:cNvPr id="665" name="テキスト ボックス 664"/>
        <xdr:cNvSpPr txBox="1"/>
      </xdr:nvSpPr>
      <xdr:spPr>
        <a:xfrm>
          <a:off x="13468428" y="1355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111455</xdr:rowOff>
    </xdr:from>
    <xdr:to>
      <xdr:col>67</xdr:col>
      <xdr:colOff>101600</xdr:colOff>
      <xdr:row>78</xdr:row>
      <xdr:rowOff>41605</xdr:rowOff>
    </xdr:to>
    <xdr:sp macro="" textlink="">
      <xdr:nvSpPr>
        <xdr:cNvPr id="666" name="楕円 665"/>
        <xdr:cNvSpPr/>
      </xdr:nvSpPr>
      <xdr:spPr>
        <a:xfrm>
          <a:off x="12763500" y="133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32732</xdr:rowOff>
    </xdr:from>
    <xdr:ext cx="469744" cy="259045"/>
    <xdr:sp macro="" textlink="">
      <xdr:nvSpPr>
        <xdr:cNvPr id="667" name="テキスト ボックス 666"/>
        <xdr:cNvSpPr txBox="1"/>
      </xdr:nvSpPr>
      <xdr:spPr>
        <a:xfrm>
          <a:off x="12579428" y="1340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8" name="テキスト ボックス 68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164486</xdr:rowOff>
    </xdr:from>
    <xdr:to>
      <xdr:col>85</xdr:col>
      <xdr:colOff>126364</xdr:colOff>
      <xdr:row>98</xdr:row>
      <xdr:rowOff>75136</xdr:rowOff>
    </xdr:to>
    <xdr:cxnSp macro="">
      <xdr:nvCxnSpPr>
        <xdr:cNvPr id="694" name="直線コネクタ 693"/>
        <xdr:cNvCxnSpPr/>
      </xdr:nvCxnSpPr>
      <xdr:spPr>
        <a:xfrm flipV="1">
          <a:off x="16317595" y="15423536"/>
          <a:ext cx="1269" cy="145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78963</xdr:rowOff>
    </xdr:from>
    <xdr:ext cx="534377" cy="259045"/>
    <xdr:sp macro="" textlink="">
      <xdr:nvSpPr>
        <xdr:cNvPr id="695" name="公債費最小値テキスト"/>
        <xdr:cNvSpPr txBox="1"/>
      </xdr:nvSpPr>
      <xdr:spPr>
        <a:xfrm>
          <a:off x="16370300"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75136</xdr:rowOff>
    </xdr:from>
    <xdr:to>
      <xdr:col>86</xdr:col>
      <xdr:colOff>25400</xdr:colOff>
      <xdr:row>98</xdr:row>
      <xdr:rowOff>75136</xdr:rowOff>
    </xdr:to>
    <xdr:cxnSp macro="">
      <xdr:nvCxnSpPr>
        <xdr:cNvPr id="696" name="直線コネクタ 695"/>
        <xdr:cNvCxnSpPr/>
      </xdr:nvCxnSpPr>
      <xdr:spPr>
        <a:xfrm>
          <a:off x="16230600" y="168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111163</xdr:rowOff>
    </xdr:from>
    <xdr:ext cx="599010" cy="259045"/>
    <xdr:sp macro="" textlink="">
      <xdr:nvSpPr>
        <xdr:cNvPr id="697" name="公債費最大値テキスト"/>
        <xdr:cNvSpPr txBox="1"/>
      </xdr:nvSpPr>
      <xdr:spPr>
        <a:xfrm>
          <a:off x="16370300" y="151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164486</xdr:rowOff>
    </xdr:from>
    <xdr:to>
      <xdr:col>86</xdr:col>
      <xdr:colOff>25400</xdr:colOff>
      <xdr:row>89</xdr:row>
      <xdr:rowOff>164486</xdr:rowOff>
    </xdr:to>
    <xdr:cxnSp macro="">
      <xdr:nvCxnSpPr>
        <xdr:cNvPr id="698" name="直線コネクタ 697"/>
        <xdr:cNvCxnSpPr/>
      </xdr:nvCxnSpPr>
      <xdr:spPr>
        <a:xfrm>
          <a:off x="16230600" y="1542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42642</xdr:rowOff>
    </xdr:from>
    <xdr:to>
      <xdr:col>85</xdr:col>
      <xdr:colOff>127000</xdr:colOff>
      <xdr:row>94</xdr:row>
      <xdr:rowOff>44259</xdr:rowOff>
    </xdr:to>
    <xdr:cxnSp macro="">
      <xdr:nvCxnSpPr>
        <xdr:cNvPr id="699" name="直線コネクタ 698"/>
        <xdr:cNvCxnSpPr/>
      </xdr:nvCxnSpPr>
      <xdr:spPr>
        <a:xfrm>
          <a:off x="15481300" y="16158942"/>
          <a:ext cx="8382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69972</xdr:rowOff>
    </xdr:from>
    <xdr:ext cx="534377" cy="259045"/>
    <xdr:sp macro="" textlink="">
      <xdr:nvSpPr>
        <xdr:cNvPr id="700" name="公債費平均値テキスト"/>
        <xdr:cNvSpPr txBox="1"/>
      </xdr:nvSpPr>
      <xdr:spPr>
        <a:xfrm>
          <a:off x="16370300" y="1618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91545</xdr:rowOff>
    </xdr:from>
    <xdr:to>
      <xdr:col>85</xdr:col>
      <xdr:colOff>177800</xdr:colOff>
      <xdr:row>95</xdr:row>
      <xdr:rowOff>21695</xdr:rowOff>
    </xdr:to>
    <xdr:sp macro="" textlink="">
      <xdr:nvSpPr>
        <xdr:cNvPr id="701" name="フローチャート: 判断 700"/>
        <xdr:cNvSpPr/>
      </xdr:nvSpPr>
      <xdr:spPr>
        <a:xfrm>
          <a:off x="16268700" y="162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42642</xdr:rowOff>
    </xdr:from>
    <xdr:to>
      <xdr:col>81</xdr:col>
      <xdr:colOff>50800</xdr:colOff>
      <xdr:row>94</xdr:row>
      <xdr:rowOff>87562</xdr:rowOff>
    </xdr:to>
    <xdr:cxnSp macro="">
      <xdr:nvCxnSpPr>
        <xdr:cNvPr id="702" name="直線コネクタ 701"/>
        <xdr:cNvCxnSpPr/>
      </xdr:nvCxnSpPr>
      <xdr:spPr>
        <a:xfrm flipV="1">
          <a:off x="14592300" y="16158942"/>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101212</xdr:rowOff>
    </xdr:from>
    <xdr:to>
      <xdr:col>81</xdr:col>
      <xdr:colOff>101600</xdr:colOff>
      <xdr:row>95</xdr:row>
      <xdr:rowOff>31362</xdr:rowOff>
    </xdr:to>
    <xdr:sp macro="" textlink="">
      <xdr:nvSpPr>
        <xdr:cNvPr id="703" name="フローチャート: 判断 702"/>
        <xdr:cNvSpPr/>
      </xdr:nvSpPr>
      <xdr:spPr>
        <a:xfrm>
          <a:off x="15430500" y="1621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22489</xdr:rowOff>
    </xdr:from>
    <xdr:ext cx="534377" cy="259045"/>
    <xdr:sp macro="" textlink="">
      <xdr:nvSpPr>
        <xdr:cNvPr id="704" name="テキスト ボックス 703"/>
        <xdr:cNvSpPr txBox="1"/>
      </xdr:nvSpPr>
      <xdr:spPr>
        <a:xfrm>
          <a:off x="15214111" y="1631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64246</xdr:rowOff>
    </xdr:from>
    <xdr:to>
      <xdr:col>76</xdr:col>
      <xdr:colOff>114300</xdr:colOff>
      <xdr:row>94</xdr:row>
      <xdr:rowOff>87562</xdr:rowOff>
    </xdr:to>
    <xdr:cxnSp macro="">
      <xdr:nvCxnSpPr>
        <xdr:cNvPr id="705" name="直線コネクタ 704"/>
        <xdr:cNvCxnSpPr/>
      </xdr:nvCxnSpPr>
      <xdr:spPr>
        <a:xfrm>
          <a:off x="13703300" y="16180546"/>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80442</xdr:rowOff>
    </xdr:from>
    <xdr:to>
      <xdr:col>76</xdr:col>
      <xdr:colOff>165100</xdr:colOff>
      <xdr:row>95</xdr:row>
      <xdr:rowOff>10592</xdr:rowOff>
    </xdr:to>
    <xdr:sp macro="" textlink="">
      <xdr:nvSpPr>
        <xdr:cNvPr id="706" name="フローチャート: 判断 705"/>
        <xdr:cNvSpPr/>
      </xdr:nvSpPr>
      <xdr:spPr>
        <a:xfrm>
          <a:off x="14541500" y="16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1719</xdr:rowOff>
    </xdr:from>
    <xdr:ext cx="534377" cy="259045"/>
    <xdr:sp macro="" textlink="">
      <xdr:nvSpPr>
        <xdr:cNvPr id="707" name="テキスト ボックス 706"/>
        <xdr:cNvSpPr txBox="1"/>
      </xdr:nvSpPr>
      <xdr:spPr>
        <a:xfrm>
          <a:off x="14325111" y="16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64246</xdr:rowOff>
    </xdr:from>
    <xdr:to>
      <xdr:col>71</xdr:col>
      <xdr:colOff>177800</xdr:colOff>
      <xdr:row>95</xdr:row>
      <xdr:rowOff>36978</xdr:rowOff>
    </xdr:to>
    <xdr:cxnSp macro="">
      <xdr:nvCxnSpPr>
        <xdr:cNvPr id="708" name="直線コネクタ 707"/>
        <xdr:cNvCxnSpPr/>
      </xdr:nvCxnSpPr>
      <xdr:spPr>
        <a:xfrm flipV="1">
          <a:off x="12814300" y="16180546"/>
          <a:ext cx="889000" cy="14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102305</xdr:rowOff>
    </xdr:from>
    <xdr:to>
      <xdr:col>72</xdr:col>
      <xdr:colOff>38100</xdr:colOff>
      <xdr:row>95</xdr:row>
      <xdr:rowOff>32455</xdr:rowOff>
    </xdr:to>
    <xdr:sp macro="" textlink="">
      <xdr:nvSpPr>
        <xdr:cNvPr id="709" name="フローチャート: 判断 708"/>
        <xdr:cNvSpPr/>
      </xdr:nvSpPr>
      <xdr:spPr>
        <a:xfrm>
          <a:off x="13652500" y="162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23582</xdr:rowOff>
    </xdr:from>
    <xdr:ext cx="534377" cy="259045"/>
    <xdr:sp macro="" textlink="">
      <xdr:nvSpPr>
        <xdr:cNvPr id="710" name="テキスト ボックス 709"/>
        <xdr:cNvSpPr txBox="1"/>
      </xdr:nvSpPr>
      <xdr:spPr>
        <a:xfrm>
          <a:off x="13436111" y="1631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91512</xdr:rowOff>
    </xdr:from>
    <xdr:to>
      <xdr:col>67</xdr:col>
      <xdr:colOff>101600</xdr:colOff>
      <xdr:row>95</xdr:row>
      <xdr:rowOff>21662</xdr:rowOff>
    </xdr:to>
    <xdr:sp macro="" textlink="">
      <xdr:nvSpPr>
        <xdr:cNvPr id="711" name="フローチャート: 判断 710"/>
        <xdr:cNvSpPr/>
      </xdr:nvSpPr>
      <xdr:spPr>
        <a:xfrm>
          <a:off x="12763500" y="1620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38189</xdr:rowOff>
    </xdr:from>
    <xdr:ext cx="534377" cy="259045"/>
    <xdr:sp macro="" textlink="">
      <xdr:nvSpPr>
        <xdr:cNvPr id="712" name="テキスト ボックス 711"/>
        <xdr:cNvSpPr txBox="1"/>
      </xdr:nvSpPr>
      <xdr:spPr>
        <a:xfrm>
          <a:off x="12547111" y="159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164909</xdr:rowOff>
    </xdr:from>
    <xdr:to>
      <xdr:col>85</xdr:col>
      <xdr:colOff>177800</xdr:colOff>
      <xdr:row>94</xdr:row>
      <xdr:rowOff>95059</xdr:rowOff>
    </xdr:to>
    <xdr:sp macro="" textlink="">
      <xdr:nvSpPr>
        <xdr:cNvPr id="718" name="楕円 717"/>
        <xdr:cNvSpPr/>
      </xdr:nvSpPr>
      <xdr:spPr>
        <a:xfrm>
          <a:off x="16268700" y="161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16336</xdr:rowOff>
    </xdr:from>
    <xdr:ext cx="534377" cy="259045"/>
    <xdr:sp macro="" textlink="">
      <xdr:nvSpPr>
        <xdr:cNvPr id="719" name="公債費該当値テキスト"/>
        <xdr:cNvSpPr txBox="1"/>
      </xdr:nvSpPr>
      <xdr:spPr>
        <a:xfrm>
          <a:off x="16370300" y="1596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163292</xdr:rowOff>
    </xdr:from>
    <xdr:to>
      <xdr:col>81</xdr:col>
      <xdr:colOff>101600</xdr:colOff>
      <xdr:row>94</xdr:row>
      <xdr:rowOff>93442</xdr:rowOff>
    </xdr:to>
    <xdr:sp macro="" textlink="">
      <xdr:nvSpPr>
        <xdr:cNvPr id="720" name="楕円 719"/>
        <xdr:cNvSpPr/>
      </xdr:nvSpPr>
      <xdr:spPr>
        <a:xfrm>
          <a:off x="15430500" y="1610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109969</xdr:rowOff>
    </xdr:from>
    <xdr:ext cx="534377" cy="259045"/>
    <xdr:sp macro="" textlink="">
      <xdr:nvSpPr>
        <xdr:cNvPr id="721" name="テキスト ボックス 720"/>
        <xdr:cNvSpPr txBox="1"/>
      </xdr:nvSpPr>
      <xdr:spPr>
        <a:xfrm>
          <a:off x="15214111" y="1588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36762</xdr:rowOff>
    </xdr:from>
    <xdr:to>
      <xdr:col>76</xdr:col>
      <xdr:colOff>165100</xdr:colOff>
      <xdr:row>94</xdr:row>
      <xdr:rowOff>138362</xdr:rowOff>
    </xdr:to>
    <xdr:sp macro="" textlink="">
      <xdr:nvSpPr>
        <xdr:cNvPr id="722" name="楕円 721"/>
        <xdr:cNvSpPr/>
      </xdr:nvSpPr>
      <xdr:spPr>
        <a:xfrm>
          <a:off x="14541500" y="1615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154889</xdr:rowOff>
    </xdr:from>
    <xdr:ext cx="534377" cy="259045"/>
    <xdr:sp macro="" textlink="">
      <xdr:nvSpPr>
        <xdr:cNvPr id="723" name="テキスト ボックス 722"/>
        <xdr:cNvSpPr txBox="1"/>
      </xdr:nvSpPr>
      <xdr:spPr>
        <a:xfrm>
          <a:off x="14325111" y="1592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13446</xdr:rowOff>
    </xdr:from>
    <xdr:to>
      <xdr:col>72</xdr:col>
      <xdr:colOff>38100</xdr:colOff>
      <xdr:row>94</xdr:row>
      <xdr:rowOff>115046</xdr:rowOff>
    </xdr:to>
    <xdr:sp macro="" textlink="">
      <xdr:nvSpPr>
        <xdr:cNvPr id="724" name="楕円 723"/>
        <xdr:cNvSpPr/>
      </xdr:nvSpPr>
      <xdr:spPr>
        <a:xfrm>
          <a:off x="13652500" y="1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131573</xdr:rowOff>
    </xdr:from>
    <xdr:ext cx="534377" cy="259045"/>
    <xdr:sp macro="" textlink="">
      <xdr:nvSpPr>
        <xdr:cNvPr id="725" name="テキスト ボックス 724"/>
        <xdr:cNvSpPr txBox="1"/>
      </xdr:nvSpPr>
      <xdr:spPr>
        <a:xfrm>
          <a:off x="13436111" y="1590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157628</xdr:rowOff>
    </xdr:from>
    <xdr:to>
      <xdr:col>67</xdr:col>
      <xdr:colOff>101600</xdr:colOff>
      <xdr:row>95</xdr:row>
      <xdr:rowOff>87778</xdr:rowOff>
    </xdr:to>
    <xdr:sp macro="" textlink="">
      <xdr:nvSpPr>
        <xdr:cNvPr id="726" name="楕円 725"/>
        <xdr:cNvSpPr/>
      </xdr:nvSpPr>
      <xdr:spPr>
        <a:xfrm>
          <a:off x="12763500" y="162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78905</xdr:rowOff>
    </xdr:from>
    <xdr:ext cx="534377" cy="259045"/>
    <xdr:sp macro="" textlink="">
      <xdr:nvSpPr>
        <xdr:cNvPr id="727" name="テキスト ボックス 726"/>
        <xdr:cNvSpPr txBox="1"/>
      </xdr:nvSpPr>
      <xdr:spPr>
        <a:xfrm>
          <a:off x="12547111" y="1636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49" name="直線コネクタ 748"/>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50" name="諸支出金最小値テキスト"/>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52" name="諸支出金最大値テキスト"/>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3" name="直線コネクタ 752"/>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76573</xdr:rowOff>
    </xdr:from>
    <xdr:ext cx="313932" cy="259045"/>
    <xdr:sp macro="" textlink="">
      <xdr:nvSpPr>
        <xdr:cNvPr id="755" name="諸支出金平均値テキスト"/>
        <xdr:cNvSpPr txBox="1"/>
      </xdr:nvSpPr>
      <xdr:spPr>
        <a:xfrm>
          <a:off x="22212300" y="6420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56" name="フローチャート: 判断 755"/>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8" name="フローチャート: 判断 757"/>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9" name="テキスト ボックス 758"/>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61" name="フローチャート: 判断 760"/>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62" name="テキスト ボックス 761"/>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34036</xdr:rowOff>
    </xdr:from>
    <xdr:to>
      <xdr:col>102</xdr:col>
      <xdr:colOff>165100</xdr:colOff>
      <xdr:row>38</xdr:row>
      <xdr:rowOff>135636</xdr:rowOff>
    </xdr:to>
    <xdr:sp macro="" textlink="">
      <xdr:nvSpPr>
        <xdr:cNvPr id="764" name="フローチャート: 判断 763"/>
        <xdr:cNvSpPr/>
      </xdr:nvSpPr>
      <xdr:spPr>
        <a:xfrm>
          <a:off x="19494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152163</xdr:rowOff>
    </xdr:from>
    <xdr:ext cx="378565" cy="259045"/>
    <xdr:sp macro="" textlink="">
      <xdr:nvSpPr>
        <xdr:cNvPr id="765" name="テキスト ボックス 764"/>
        <xdr:cNvSpPr txBox="1"/>
      </xdr:nvSpPr>
      <xdr:spPr>
        <a:xfrm>
          <a:off x="19356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15291</xdr:rowOff>
    </xdr:from>
    <xdr:to>
      <xdr:col>98</xdr:col>
      <xdr:colOff>38100</xdr:colOff>
      <xdr:row>38</xdr:row>
      <xdr:rowOff>116891</xdr:rowOff>
    </xdr:to>
    <xdr:sp macro="" textlink="">
      <xdr:nvSpPr>
        <xdr:cNvPr id="766" name="フローチャート: 判断 765"/>
        <xdr:cNvSpPr/>
      </xdr:nvSpPr>
      <xdr:spPr>
        <a:xfrm>
          <a:off x="18605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133418</xdr:rowOff>
    </xdr:from>
    <xdr:ext cx="378565" cy="259045"/>
    <xdr:sp macro="" textlink="">
      <xdr:nvSpPr>
        <xdr:cNvPr id="767" name="テキスト ボックス 766"/>
        <xdr:cNvSpPr txBox="1"/>
      </xdr:nvSpPr>
      <xdr:spPr>
        <a:xfrm>
          <a:off x="18467017" y="6305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32123</xdr:rowOff>
    </xdr:from>
    <xdr:ext cx="249299" cy="259045"/>
    <xdr:sp macro="" textlink="">
      <xdr:nvSpPr>
        <xdr:cNvPr id="774" name="諸支出金該当値テキスト"/>
        <xdr:cNvSpPr txBox="1"/>
      </xdr:nvSpPr>
      <xdr:spPr>
        <a:xfrm>
          <a:off x="22212300" y="65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6" name="テキスト ボックス 79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8" name="テキスト ボックス 79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800" name="テキスト ボックス 79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4" name="直線コネクタ 80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9" name="直線コネクタ 80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フローチャート: 判断 81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2" name="直線コネクタ 81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13" name="フローチャート: 判断 81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4" name="テキスト ボックス 81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5" name="直線コネクタ 81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54610</xdr:rowOff>
    </xdr:from>
    <xdr:to>
      <xdr:col>107</xdr:col>
      <xdr:colOff>101600</xdr:colOff>
      <xdr:row>51</xdr:row>
      <xdr:rowOff>156210</xdr:rowOff>
    </xdr:to>
    <xdr:sp macro="" textlink="">
      <xdr:nvSpPr>
        <xdr:cNvPr id="816" name="フローチャート: 判断 815"/>
        <xdr:cNvSpPr/>
      </xdr:nvSpPr>
      <xdr:spPr>
        <a:xfrm>
          <a:off x="20383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50</xdr:row>
      <xdr:rowOff>1287</xdr:rowOff>
    </xdr:from>
    <xdr:ext cx="313932" cy="259045"/>
    <xdr:sp macro="" textlink="">
      <xdr:nvSpPr>
        <xdr:cNvPr id="817" name="テキスト ボックス 816"/>
        <xdr:cNvSpPr txBox="1"/>
      </xdr:nvSpPr>
      <xdr:spPr>
        <a:xfrm>
          <a:off x="20277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8" name="直線コネクタ 81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168910</xdr:rowOff>
    </xdr:from>
    <xdr:to>
      <xdr:col>102</xdr:col>
      <xdr:colOff>165100</xdr:colOff>
      <xdr:row>50</xdr:row>
      <xdr:rowOff>99060</xdr:rowOff>
    </xdr:to>
    <xdr:sp macro="" textlink="">
      <xdr:nvSpPr>
        <xdr:cNvPr id="819" name="フローチャート: 判断 818"/>
        <xdr:cNvSpPr/>
      </xdr:nvSpPr>
      <xdr:spPr>
        <a:xfrm>
          <a:off x="19494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115587</xdr:rowOff>
    </xdr:from>
    <xdr:ext cx="313932" cy="259045"/>
    <xdr:sp macro="" textlink="">
      <xdr:nvSpPr>
        <xdr:cNvPr id="820" name="テキスト ボックス 819"/>
        <xdr:cNvSpPr txBox="1"/>
      </xdr:nvSpPr>
      <xdr:spPr>
        <a:xfrm>
          <a:off x="19388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21" name="フローチャート: 判断 820"/>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22" name="テキスト ボックス 821"/>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8" name="楕円 82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0" name="楕円 82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31" name="テキスト ボックス 83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2" name="楕円 83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3" name="テキスト ボックス 83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4" name="楕円 83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5" name="テキスト ボックス 83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6" name="楕円 83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7" name="テキスト ボックス 83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・主な構成項目である民生費は</a:t>
          </a:r>
          <a:r>
            <a:rPr kumimoji="1" lang="ja-JP" altLang="en-US"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住民一人あたり</a:t>
          </a:r>
          <a:r>
            <a:rPr kumimoji="1" lang="en-US" altLang="ja-JP" sz="1100">
              <a:solidFill>
                <a:schemeClr val="tx1"/>
              </a:solidFill>
              <a:latin typeface="ＭＳ Ｐゴシック" panose="020B0600070205080204" pitchFamily="50" charset="-128"/>
              <a:ea typeface="ＭＳ Ｐゴシック" panose="020B0600070205080204" pitchFamily="50" charset="-128"/>
            </a:rPr>
            <a:t>226,091</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円となっている。全国平均を上回る高齢化率（令和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5</a:t>
          </a:r>
          <a:r>
            <a:rPr kumimoji="1" lang="ja-JP" altLang="en-US" sz="1100">
              <a:solidFill>
                <a:schemeClr val="tx1"/>
              </a:solidFill>
              <a:latin typeface="ＭＳ Ｐゴシック" panose="020B0600070205080204" pitchFamily="50" charset="-128"/>
              <a:ea typeface="ＭＳ Ｐゴシック" panose="020B0600070205080204" pitchFamily="50" charset="-128"/>
            </a:rPr>
            <a:t>年</a:t>
          </a:r>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月末</a:t>
          </a:r>
          <a:r>
            <a:rPr kumimoji="1" lang="en-US" altLang="ja-JP" sz="1100">
              <a:solidFill>
                <a:schemeClr val="tx1"/>
              </a:solidFill>
              <a:latin typeface="ＭＳ Ｐゴシック" panose="020B0600070205080204" pitchFamily="50" charset="-128"/>
              <a:ea typeface="ＭＳ Ｐゴシック" panose="020B0600070205080204" pitchFamily="50" charset="-128"/>
            </a:rPr>
            <a:t>35.0</a:t>
          </a:r>
          <a:r>
            <a:rPr kumimoji="1" lang="ja-JP" altLang="en-US" sz="1100">
              <a:solidFill>
                <a:schemeClr val="tx1"/>
              </a:solidFill>
              <a:latin typeface="ＭＳ Ｐゴシック" panose="020B0600070205080204" pitchFamily="50" charset="-128"/>
              <a:ea typeface="ＭＳ Ｐゴシック" panose="020B0600070205080204" pitchFamily="50" charset="-128"/>
            </a:rPr>
            <a:t>％）をはじめ、独自に行う子ども医療費助成制度、増加傾向にある自立支援給付事業に係る経費等により、類似団体を上回る水準で推移している。</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・総務費については、庁舎施設等整備事業を実施した前年度と比較し、</a:t>
          </a:r>
          <a:r>
            <a:rPr kumimoji="1" lang="en-US" altLang="ja-JP" sz="1100">
              <a:solidFill>
                <a:schemeClr val="tx1"/>
              </a:solidFill>
              <a:latin typeface="ＭＳ Ｐゴシック" panose="020B0600070205080204" pitchFamily="50" charset="-128"/>
              <a:ea typeface="ＭＳ Ｐゴシック" panose="020B0600070205080204" pitchFamily="50" charset="-128"/>
            </a:rPr>
            <a:t>31.8%</a:t>
          </a:r>
          <a:r>
            <a:rPr kumimoji="1" lang="ja-JP" altLang="en-US" sz="1100">
              <a:solidFill>
                <a:schemeClr val="tx1"/>
              </a:solidFill>
              <a:latin typeface="ＭＳ Ｐゴシック" panose="020B0600070205080204" pitchFamily="50" charset="-128"/>
              <a:ea typeface="ＭＳ Ｐゴシック" panose="020B0600070205080204" pitchFamily="50" charset="-128"/>
            </a:rPr>
            <a:t>の減となった。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・衛生費については、菊池環境保全組合負担金が減となったことにより、前年度と比較して</a:t>
          </a:r>
          <a:r>
            <a:rPr kumimoji="1" lang="en-US" altLang="ja-JP" sz="1100">
              <a:solidFill>
                <a:schemeClr val="tx1"/>
              </a:solidFill>
              <a:latin typeface="ＭＳ Ｐゴシック" panose="020B0600070205080204" pitchFamily="50" charset="-128"/>
              <a:ea typeface="ＭＳ Ｐゴシック" panose="020B0600070205080204" pitchFamily="50" charset="-128"/>
            </a:rPr>
            <a:t>6.8%</a:t>
          </a:r>
          <a:r>
            <a:rPr kumimoji="1" lang="ja-JP" altLang="en-US" sz="1100">
              <a:solidFill>
                <a:schemeClr val="tx1"/>
              </a:solidFill>
              <a:latin typeface="ＭＳ Ｐゴシック" panose="020B0600070205080204" pitchFamily="50" charset="-128"/>
              <a:ea typeface="ＭＳ Ｐゴシック" panose="020B0600070205080204" pitchFamily="50" charset="-128"/>
            </a:rPr>
            <a:t>の減となった。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・農林水産業費については、畜産競争力強化対策緊急整備事業などの大型事業を実施したため、前年度と比較すると</a:t>
          </a:r>
          <a:r>
            <a:rPr kumimoji="1" lang="en-US" altLang="ja-JP" sz="1100">
              <a:solidFill>
                <a:schemeClr val="tx1"/>
              </a:solidFill>
              <a:latin typeface="ＭＳ Ｐゴシック" panose="020B0600070205080204" pitchFamily="50" charset="-128"/>
              <a:ea typeface="ＭＳ Ｐゴシック" panose="020B0600070205080204" pitchFamily="50" charset="-128"/>
            </a:rPr>
            <a:t>12.5</a:t>
          </a:r>
          <a:r>
            <a:rPr kumimoji="1" lang="ja-JP" altLang="en-US" sz="1100">
              <a:solidFill>
                <a:schemeClr val="tx1"/>
              </a:solidFill>
              <a:latin typeface="ＭＳ Ｐゴシック" panose="020B0600070205080204" pitchFamily="50" charset="-128"/>
              <a:ea typeface="ＭＳ Ｐゴシック" panose="020B0600070205080204" pitchFamily="50" charset="-128"/>
            </a:rPr>
            <a:t>％の増となった。引き続き、事業の必要性や効果の検証を行い、費用対効果の高い事業の実施に努める。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・教育費については、小中学校における学校ＩＣＴ教育推進事業や中学校長寿命化事業等の完了により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12.5</a:t>
          </a:r>
          <a:r>
            <a:rPr kumimoji="1" lang="ja-JP" altLang="en-US" sz="1100">
              <a:solidFill>
                <a:schemeClr val="tx1"/>
              </a:solidFill>
              <a:latin typeface="ＭＳ Ｐゴシック" panose="020B0600070205080204" pitchFamily="50" charset="-128"/>
              <a:ea typeface="ＭＳ Ｐゴシック" panose="020B0600070205080204" pitchFamily="50" charset="-128"/>
            </a:rPr>
            <a:t>％の減となった。今後も学校施設等長寿命化計画に基づく学校施設の長寿命化事業を予定していることや、学校</a:t>
          </a:r>
          <a:r>
            <a:rPr kumimoji="1" lang="en-US" altLang="ja-JP" sz="1100">
              <a:solidFill>
                <a:schemeClr val="tx1"/>
              </a:solidFill>
              <a:latin typeface="ＭＳ Ｐゴシック" panose="020B0600070205080204" pitchFamily="50" charset="-128"/>
              <a:ea typeface="ＭＳ Ｐゴシック" panose="020B0600070205080204" pitchFamily="50" charset="-128"/>
            </a:rPr>
            <a:t>ICT</a:t>
          </a:r>
          <a:r>
            <a:rPr kumimoji="1" lang="ja-JP" altLang="en-US" sz="1100">
              <a:solidFill>
                <a:schemeClr val="tx1"/>
              </a:solidFill>
              <a:latin typeface="ＭＳ Ｐゴシック" panose="020B0600070205080204" pitchFamily="50" charset="-128"/>
              <a:ea typeface="ＭＳ Ｐゴシック" panose="020B0600070205080204" pitchFamily="50" charset="-128"/>
            </a:rPr>
            <a:t>教育推進事業により整備したタブレット等の維持管理及び更新に係る経費等による増加が懸念される。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tx1"/>
              </a:solidFill>
              <a:latin typeface="ＭＳ ゴシック" pitchFamily="49" charset="-128"/>
              <a:ea typeface="ＭＳ ゴシック" pitchFamily="49" charset="-128"/>
            </a:rPr>
            <a:t>　実質収支額は、前年度と比較して増加している。要因として、歳入歳出ともに前年度と比較し減少したものの、歳入の減よりも歳出の減及び翌年度繰越財源の減の幅が大きくなったこと、また、新型コロナウイルス感染症対策地方創生臨時交付金等の交付により、市の財政負担が軽減されたこと等が挙げられる。</a:t>
          </a:r>
          <a:endParaRPr kumimoji="1" lang="en-US" altLang="ja-JP" sz="1050">
            <a:solidFill>
              <a:schemeClr val="tx1"/>
            </a:solidFill>
            <a:latin typeface="ＭＳ ゴシック" pitchFamily="49" charset="-128"/>
            <a:ea typeface="ＭＳ ゴシック" pitchFamily="49" charset="-128"/>
          </a:endParaRPr>
        </a:p>
        <a:p>
          <a:r>
            <a:rPr kumimoji="1" lang="ja-JP" altLang="en-US" sz="1050">
              <a:solidFill>
                <a:schemeClr val="tx1"/>
              </a:solidFill>
              <a:latin typeface="ＭＳ ゴシック" pitchFamily="49" charset="-128"/>
              <a:ea typeface="ＭＳ ゴシック" pitchFamily="49" charset="-128"/>
            </a:rPr>
            <a:t>　財政調整基金残高は、前年度繰越金による積み立てや決算状況を踏まえた積み立てを行ったことにより増加し、標準財政規模に占める割合も前年度と比較して増加している。</a:t>
          </a:r>
        </a:p>
        <a:p>
          <a:r>
            <a:rPr kumimoji="1" lang="ja-JP" altLang="en-US" sz="1050">
              <a:solidFill>
                <a:schemeClr val="tx1"/>
              </a:solidFill>
              <a:latin typeface="ＭＳ ゴシック" pitchFamily="49" charset="-128"/>
              <a:ea typeface="ＭＳ ゴシック" pitchFamily="49" charset="-128"/>
            </a:rPr>
            <a:t>　令和４年度は財政状況は上記のとおりだが、全国平均を上回る高齢化率等による扶助費の負担や、庁舎関連の大規模事業及び熊本地震関連の災害復旧事業に係る地方債発行等による公債費の負担、また、普通交付税の特例措置が令和元年度をもって終了したこと等の状況から、今後も厳しい財政状況が続く見込みである</a:t>
          </a:r>
          <a:r>
            <a:rPr kumimoji="1" lang="ja-JP" altLang="en-US" sz="1100">
              <a:solidFill>
                <a:schemeClr val="tx1"/>
              </a:solidFill>
              <a:latin typeface="ＭＳ ゴシック" pitchFamily="49" charset="-128"/>
              <a:ea typeface="ＭＳ ゴシック"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一般会計、各事業会計において赤字は発生しておらず、標準財政規模に対する黒字額の比率は前年度と比較して増加した。</a:t>
          </a:r>
        </a:p>
        <a:p>
          <a:r>
            <a:rPr kumimoji="1" lang="ja-JP" altLang="en-US" sz="1100">
              <a:latin typeface="ＭＳ ゴシック" pitchFamily="49" charset="-128"/>
              <a:ea typeface="ＭＳ ゴシック" pitchFamily="49" charset="-128"/>
            </a:rPr>
            <a:t>　令和元年度においては、その他会計（黒字）が</a:t>
          </a:r>
          <a:r>
            <a:rPr kumimoji="1" lang="en-US" altLang="ja-JP" sz="1100">
              <a:latin typeface="ＭＳ ゴシック" pitchFamily="49" charset="-128"/>
              <a:ea typeface="ＭＳ ゴシック" pitchFamily="49" charset="-128"/>
            </a:rPr>
            <a:t>0.45</a:t>
          </a:r>
          <a:r>
            <a:rPr kumimoji="1" lang="ja-JP" altLang="en-US" sz="1100">
              <a:latin typeface="ＭＳ ゴシック" pitchFamily="49" charset="-128"/>
              <a:ea typeface="ＭＳ ゴシック" pitchFamily="49" charset="-128"/>
            </a:rPr>
            <a:t>ポイントとなっているが、これは、下水道事業に係る公営企業特別会計において生じた黒字額であり、法適用企業会計となった令和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年度以降においても黒字額が生じている。　　</a:t>
          </a:r>
        </a:p>
        <a:p>
          <a:r>
            <a:rPr kumimoji="1" lang="ja-JP" altLang="en-US" sz="1100">
              <a:latin typeface="ＭＳ ゴシック" pitchFamily="49" charset="-128"/>
              <a:ea typeface="ＭＳ ゴシック" pitchFamily="49" charset="-128"/>
            </a:rPr>
            <a:t>　また、公営企業以外の特別会計においても、収支維持のため一般会計からの法定外繰出を行っている状況にあることから、引き続き経費の削減と歳入の確保に努め、繰出金の縮減を図る。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29760912</v>
      </c>
      <c r="BO4" s="449"/>
      <c r="BP4" s="449"/>
      <c r="BQ4" s="449"/>
      <c r="BR4" s="449"/>
      <c r="BS4" s="449"/>
      <c r="BT4" s="449"/>
      <c r="BU4" s="450"/>
      <c r="BV4" s="448">
        <v>32105748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4.8</v>
      </c>
      <c r="CU4" s="589"/>
      <c r="CV4" s="589"/>
      <c r="CW4" s="589"/>
      <c r="CX4" s="589"/>
      <c r="CY4" s="589"/>
      <c r="CZ4" s="589"/>
      <c r="DA4" s="590"/>
      <c r="DB4" s="588">
        <v>4.4000000000000004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28981977</v>
      </c>
      <c r="BO5" s="420"/>
      <c r="BP5" s="420"/>
      <c r="BQ5" s="420"/>
      <c r="BR5" s="420"/>
      <c r="BS5" s="420"/>
      <c r="BT5" s="420"/>
      <c r="BU5" s="421"/>
      <c r="BV5" s="419">
        <v>31029216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88.8</v>
      </c>
      <c r="CU5" s="417"/>
      <c r="CV5" s="417"/>
      <c r="CW5" s="417"/>
      <c r="CX5" s="417"/>
      <c r="CY5" s="417"/>
      <c r="CZ5" s="417"/>
      <c r="DA5" s="418"/>
      <c r="DB5" s="416">
        <v>87.7</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778935</v>
      </c>
      <c r="BO6" s="420"/>
      <c r="BP6" s="420"/>
      <c r="BQ6" s="420"/>
      <c r="BR6" s="420"/>
      <c r="BS6" s="420"/>
      <c r="BT6" s="420"/>
      <c r="BU6" s="421"/>
      <c r="BV6" s="419">
        <v>1076532</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90</v>
      </c>
      <c r="CU6" s="563"/>
      <c r="CV6" s="563"/>
      <c r="CW6" s="563"/>
      <c r="CX6" s="563"/>
      <c r="CY6" s="563"/>
      <c r="CZ6" s="563"/>
      <c r="DA6" s="564"/>
      <c r="DB6" s="562">
        <v>90.8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51848</v>
      </c>
      <c r="BO7" s="420"/>
      <c r="BP7" s="420"/>
      <c r="BQ7" s="420"/>
      <c r="BR7" s="420"/>
      <c r="BS7" s="420"/>
      <c r="BT7" s="420"/>
      <c r="BU7" s="421"/>
      <c r="BV7" s="419">
        <v>377769</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15294545</v>
      </c>
      <c r="CU7" s="420"/>
      <c r="CV7" s="420"/>
      <c r="CW7" s="420"/>
      <c r="CX7" s="420"/>
      <c r="CY7" s="420"/>
      <c r="CZ7" s="420"/>
      <c r="DA7" s="421"/>
      <c r="DB7" s="419">
        <v>15823035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96</v>
      </c>
      <c r="AV8" s="478"/>
      <c r="AW8" s="478"/>
      <c r="AX8" s="478"/>
      <c r="AY8" s="433" t="s">
        <v>112</v>
      </c>
      <c r="AZ8" s="434"/>
      <c r="BA8" s="434"/>
      <c r="BB8" s="434"/>
      <c r="BC8" s="434"/>
      <c r="BD8" s="434"/>
      <c r="BE8" s="434"/>
      <c r="BF8" s="434"/>
      <c r="BG8" s="434"/>
      <c r="BH8" s="434"/>
      <c r="BI8" s="434"/>
      <c r="BJ8" s="434"/>
      <c r="BK8" s="434"/>
      <c r="BL8" s="434"/>
      <c r="BM8" s="435"/>
      <c r="BN8" s="419">
        <v>727087</v>
      </c>
      <c r="BO8" s="420"/>
      <c r="BP8" s="420"/>
      <c r="BQ8" s="420"/>
      <c r="BR8" s="420"/>
      <c r="BS8" s="420"/>
      <c r="BT8" s="420"/>
      <c r="BU8" s="421"/>
      <c r="BV8" s="419">
        <v>698763</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0.43</v>
      </c>
      <c r="CU8" s="523"/>
      <c r="CV8" s="523"/>
      <c r="CW8" s="523"/>
      <c r="CX8" s="523"/>
      <c r="CY8" s="523"/>
      <c r="CZ8" s="523"/>
      <c r="DA8" s="524"/>
      <c r="DB8" s="522">
        <v>0.43</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46416</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28324</v>
      </c>
      <c r="BO9" s="420"/>
      <c r="BP9" s="420"/>
      <c r="BQ9" s="420"/>
      <c r="BR9" s="420"/>
      <c r="BS9" s="420"/>
      <c r="BT9" s="420"/>
      <c r="BU9" s="421"/>
      <c r="BV9" s="419">
        <v>660023</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18.2</v>
      </c>
      <c r="CU9" s="417"/>
      <c r="CV9" s="417"/>
      <c r="CW9" s="417"/>
      <c r="CX9" s="417"/>
      <c r="CY9" s="417"/>
      <c r="CZ9" s="417"/>
      <c r="DA9" s="418"/>
      <c r="DB9" s="416">
        <v>18.600000000000001</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48167</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621265</v>
      </c>
      <c r="BO10" s="420"/>
      <c r="BP10" s="420"/>
      <c r="BQ10" s="420"/>
      <c r="BR10" s="420"/>
      <c r="BS10" s="420"/>
      <c r="BT10" s="420"/>
      <c r="BU10" s="421"/>
      <c r="BV10" s="419">
        <v>1149302</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47103</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1268</v>
      </c>
      <c r="BO12" s="420"/>
      <c r="BP12" s="420"/>
      <c r="BQ12" s="420"/>
      <c r="BR12" s="420"/>
      <c r="BS12" s="420"/>
      <c r="BT12" s="420"/>
      <c r="BU12" s="421"/>
      <c r="BV12" s="419">
        <v>18736</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46125</v>
      </c>
      <c r="S13" s="507"/>
      <c r="T13" s="507"/>
      <c r="U13" s="507"/>
      <c r="V13" s="508"/>
      <c r="W13" s="509" t="s">
        <v>142</v>
      </c>
      <c r="X13" s="405"/>
      <c r="Y13" s="405"/>
      <c r="Z13" s="405"/>
      <c r="AA13" s="405"/>
      <c r="AB13" s="406"/>
      <c r="AC13" s="372">
        <v>3701</v>
      </c>
      <c r="AD13" s="373"/>
      <c r="AE13" s="373"/>
      <c r="AF13" s="373"/>
      <c r="AG13" s="374"/>
      <c r="AH13" s="372">
        <v>4165</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648321</v>
      </c>
      <c r="BO13" s="420"/>
      <c r="BP13" s="420"/>
      <c r="BQ13" s="420"/>
      <c r="BR13" s="420"/>
      <c r="BS13" s="420"/>
      <c r="BT13" s="420"/>
      <c r="BU13" s="421"/>
      <c r="BV13" s="419">
        <v>1790589</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9.1999999999999993</v>
      </c>
      <c r="CU13" s="417"/>
      <c r="CV13" s="417"/>
      <c r="CW13" s="417"/>
      <c r="CX13" s="417"/>
      <c r="CY13" s="417"/>
      <c r="CZ13" s="417"/>
      <c r="DA13" s="418"/>
      <c r="DB13" s="416">
        <v>10.4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47414</v>
      </c>
      <c r="S14" s="507"/>
      <c r="T14" s="507"/>
      <c r="U14" s="507"/>
      <c r="V14" s="508"/>
      <c r="W14" s="510"/>
      <c r="X14" s="408"/>
      <c r="Y14" s="408"/>
      <c r="Z14" s="408"/>
      <c r="AA14" s="408"/>
      <c r="AB14" s="409"/>
      <c r="AC14" s="499">
        <v>16.2</v>
      </c>
      <c r="AD14" s="500"/>
      <c r="AE14" s="500"/>
      <c r="AF14" s="500"/>
      <c r="AG14" s="501"/>
      <c r="AH14" s="499">
        <v>17.7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6.5</v>
      </c>
      <c r="CU14" s="517"/>
      <c r="CV14" s="517"/>
      <c r="CW14" s="517"/>
      <c r="CX14" s="517"/>
      <c r="CY14" s="517"/>
      <c r="CZ14" s="517"/>
      <c r="DA14" s="518"/>
      <c r="DB14" s="516">
        <v>13.7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46648</v>
      </c>
      <c r="S15" s="507"/>
      <c r="T15" s="507"/>
      <c r="U15" s="507"/>
      <c r="V15" s="508"/>
      <c r="W15" s="509" t="s">
        <v>150</v>
      </c>
      <c r="X15" s="405"/>
      <c r="Y15" s="405"/>
      <c r="Z15" s="405"/>
      <c r="AA15" s="405"/>
      <c r="AB15" s="406"/>
      <c r="AC15" s="372">
        <v>6487</v>
      </c>
      <c r="AD15" s="373"/>
      <c r="AE15" s="373"/>
      <c r="AF15" s="373"/>
      <c r="AG15" s="374"/>
      <c r="AH15" s="372">
        <v>6222</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5915823</v>
      </c>
      <c r="BO15" s="449"/>
      <c r="BP15" s="449"/>
      <c r="BQ15" s="449"/>
      <c r="BR15" s="449"/>
      <c r="BS15" s="449"/>
      <c r="BT15" s="449"/>
      <c r="BU15" s="450"/>
      <c r="BV15" s="448">
        <v>5627481</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28.4</v>
      </c>
      <c r="AD16" s="500"/>
      <c r="AE16" s="500"/>
      <c r="AF16" s="500"/>
      <c r="AG16" s="501"/>
      <c r="AH16" s="499">
        <v>26.5</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13570289</v>
      </c>
      <c r="BO16" s="420"/>
      <c r="BP16" s="420"/>
      <c r="BQ16" s="420"/>
      <c r="BR16" s="420"/>
      <c r="BS16" s="420"/>
      <c r="BT16" s="420"/>
      <c r="BU16" s="421"/>
      <c r="BV16" s="419">
        <v>13612637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12656</v>
      </c>
      <c r="AD17" s="373"/>
      <c r="AE17" s="373"/>
      <c r="AF17" s="373"/>
      <c r="AG17" s="374"/>
      <c r="AH17" s="372">
        <v>13126</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7435974</v>
      </c>
      <c r="BO17" s="420"/>
      <c r="BP17" s="420"/>
      <c r="BQ17" s="420"/>
      <c r="BR17" s="420"/>
      <c r="BS17" s="420"/>
      <c r="BT17" s="420"/>
      <c r="BU17" s="421"/>
      <c r="BV17" s="419">
        <v>7092617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276.85000000000002</v>
      </c>
      <c r="M18" s="472"/>
      <c r="N18" s="472"/>
      <c r="O18" s="472"/>
      <c r="P18" s="472"/>
      <c r="Q18" s="472"/>
      <c r="R18" s="473"/>
      <c r="S18" s="473"/>
      <c r="T18" s="473"/>
      <c r="U18" s="473"/>
      <c r="V18" s="474"/>
      <c r="W18" s="490"/>
      <c r="X18" s="491"/>
      <c r="Y18" s="491"/>
      <c r="Z18" s="491"/>
      <c r="AA18" s="491"/>
      <c r="AB18" s="515"/>
      <c r="AC18" s="389">
        <v>55.4</v>
      </c>
      <c r="AD18" s="390"/>
      <c r="AE18" s="390"/>
      <c r="AF18" s="390"/>
      <c r="AG18" s="475"/>
      <c r="AH18" s="389">
        <v>55.8</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13848585</v>
      </c>
      <c r="BO18" s="420"/>
      <c r="BP18" s="420"/>
      <c r="BQ18" s="420"/>
      <c r="BR18" s="420"/>
      <c r="BS18" s="420"/>
      <c r="BT18" s="420"/>
      <c r="BU18" s="421"/>
      <c r="BV18" s="419">
        <v>13995415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168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19100870</v>
      </c>
      <c r="BO19" s="420"/>
      <c r="BP19" s="420"/>
      <c r="BQ19" s="420"/>
      <c r="BR19" s="420"/>
      <c r="BS19" s="420"/>
      <c r="BT19" s="420"/>
      <c r="BU19" s="421"/>
      <c r="BV19" s="419">
        <v>18819602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17593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30277163</v>
      </c>
      <c r="BO22" s="449"/>
      <c r="BP22" s="449"/>
      <c r="BQ22" s="449"/>
      <c r="BR22" s="449"/>
      <c r="BS22" s="449"/>
      <c r="BT22" s="449"/>
      <c r="BU22" s="450"/>
      <c r="BV22" s="448">
        <v>32134986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15111846</v>
      </c>
      <c r="BO23" s="420"/>
      <c r="BP23" s="420"/>
      <c r="BQ23" s="420"/>
      <c r="BR23" s="420"/>
      <c r="BS23" s="420"/>
      <c r="BT23" s="420"/>
      <c r="BU23" s="421"/>
      <c r="BV23" s="419">
        <v>14904380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7970</v>
      </c>
      <c r="R24" s="373"/>
      <c r="S24" s="373"/>
      <c r="T24" s="373"/>
      <c r="U24" s="373"/>
      <c r="V24" s="374"/>
      <c r="W24" s="462"/>
      <c r="X24" s="399"/>
      <c r="Y24" s="400"/>
      <c r="Z24" s="375" t="s">
        <v>175</v>
      </c>
      <c r="AA24" s="376"/>
      <c r="AB24" s="376"/>
      <c r="AC24" s="376"/>
      <c r="AD24" s="376"/>
      <c r="AE24" s="376"/>
      <c r="AF24" s="376"/>
      <c r="AG24" s="377"/>
      <c r="AH24" s="372">
        <v>409</v>
      </c>
      <c r="AI24" s="373"/>
      <c r="AJ24" s="373"/>
      <c r="AK24" s="373"/>
      <c r="AL24" s="374"/>
      <c r="AM24" s="372">
        <v>1237225</v>
      </c>
      <c r="AN24" s="373"/>
      <c r="AO24" s="373"/>
      <c r="AP24" s="373"/>
      <c r="AQ24" s="373"/>
      <c r="AR24" s="374"/>
      <c r="AS24" s="372">
        <v>3025</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21800351</v>
      </c>
      <c r="BO24" s="420"/>
      <c r="BP24" s="420"/>
      <c r="BQ24" s="420"/>
      <c r="BR24" s="420"/>
      <c r="BS24" s="420"/>
      <c r="BT24" s="420"/>
      <c r="BU24" s="421"/>
      <c r="BV24" s="419">
        <v>23005246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1</v>
      </c>
      <c r="M25" s="373"/>
      <c r="N25" s="373"/>
      <c r="O25" s="373"/>
      <c r="P25" s="374"/>
      <c r="Q25" s="372">
        <v>6250</v>
      </c>
      <c r="R25" s="373"/>
      <c r="S25" s="373"/>
      <c r="T25" s="373"/>
      <c r="U25" s="373"/>
      <c r="V25" s="374"/>
      <c r="W25" s="462"/>
      <c r="X25" s="399"/>
      <c r="Y25" s="400"/>
      <c r="Z25" s="375" t="s">
        <v>178</v>
      </c>
      <c r="AA25" s="376"/>
      <c r="AB25" s="376"/>
      <c r="AC25" s="376"/>
      <c r="AD25" s="376"/>
      <c r="AE25" s="376"/>
      <c r="AF25" s="376"/>
      <c r="AG25" s="377"/>
      <c r="AH25" s="372" t="s">
        <v>140</v>
      </c>
      <c r="AI25" s="373"/>
      <c r="AJ25" s="373"/>
      <c r="AK25" s="373"/>
      <c r="AL25" s="374"/>
      <c r="AM25" s="372" t="s">
        <v>130</v>
      </c>
      <c r="AN25" s="373"/>
      <c r="AO25" s="373"/>
      <c r="AP25" s="373"/>
      <c r="AQ25" s="373"/>
      <c r="AR25" s="374"/>
      <c r="AS25" s="372" t="s">
        <v>140</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11565836</v>
      </c>
      <c r="BO25" s="449"/>
      <c r="BP25" s="449"/>
      <c r="BQ25" s="449"/>
      <c r="BR25" s="449"/>
      <c r="BS25" s="449"/>
      <c r="BT25" s="449"/>
      <c r="BU25" s="450"/>
      <c r="BV25" s="448">
        <v>6590766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5570</v>
      </c>
      <c r="R26" s="373"/>
      <c r="S26" s="373"/>
      <c r="T26" s="373"/>
      <c r="U26" s="373"/>
      <c r="V26" s="374"/>
      <c r="W26" s="462"/>
      <c r="X26" s="399"/>
      <c r="Y26" s="400"/>
      <c r="Z26" s="375" t="s">
        <v>181</v>
      </c>
      <c r="AA26" s="430"/>
      <c r="AB26" s="430"/>
      <c r="AC26" s="430"/>
      <c r="AD26" s="430"/>
      <c r="AE26" s="430"/>
      <c r="AF26" s="430"/>
      <c r="AG26" s="431"/>
      <c r="AH26" s="372">
        <v>29</v>
      </c>
      <c r="AI26" s="373"/>
      <c r="AJ26" s="373"/>
      <c r="AK26" s="373"/>
      <c r="AL26" s="374"/>
      <c r="AM26" s="372">
        <v>93235</v>
      </c>
      <c r="AN26" s="373"/>
      <c r="AO26" s="373"/>
      <c r="AP26" s="373"/>
      <c r="AQ26" s="373"/>
      <c r="AR26" s="374"/>
      <c r="AS26" s="372">
        <v>3215</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183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3940</v>
      </c>
      <c r="R27" s="373"/>
      <c r="S27" s="373"/>
      <c r="T27" s="373"/>
      <c r="U27" s="373"/>
      <c r="V27" s="374"/>
      <c r="W27" s="462"/>
      <c r="X27" s="399"/>
      <c r="Y27" s="400"/>
      <c r="Z27" s="375" t="s">
        <v>185</v>
      </c>
      <c r="AA27" s="376"/>
      <c r="AB27" s="376"/>
      <c r="AC27" s="376"/>
      <c r="AD27" s="376"/>
      <c r="AE27" s="376"/>
      <c r="AF27" s="376"/>
      <c r="AG27" s="377"/>
      <c r="AH27" s="372" t="s">
        <v>186</v>
      </c>
      <c r="AI27" s="373"/>
      <c r="AJ27" s="373"/>
      <c r="AK27" s="373"/>
      <c r="AL27" s="374"/>
      <c r="AM27" s="372" t="s">
        <v>187</v>
      </c>
      <c r="AN27" s="373"/>
      <c r="AO27" s="373"/>
      <c r="AP27" s="373"/>
      <c r="AQ27" s="373"/>
      <c r="AR27" s="374"/>
      <c r="AS27" s="372" t="s">
        <v>140</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v>300607</v>
      </c>
      <c r="BO27" s="454"/>
      <c r="BP27" s="454"/>
      <c r="BQ27" s="454"/>
      <c r="BR27" s="454"/>
      <c r="BS27" s="454"/>
      <c r="BT27" s="454"/>
      <c r="BU27" s="455"/>
      <c r="BV27" s="453">
        <v>300541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189</v>
      </c>
      <c r="F28" s="376"/>
      <c r="G28" s="376"/>
      <c r="H28" s="376"/>
      <c r="I28" s="376"/>
      <c r="J28" s="376"/>
      <c r="K28" s="377"/>
      <c r="L28" s="372">
        <v>1</v>
      </c>
      <c r="M28" s="373"/>
      <c r="N28" s="373"/>
      <c r="O28" s="373"/>
      <c r="P28" s="374"/>
      <c r="Q28" s="372">
        <v>3580</v>
      </c>
      <c r="R28" s="373"/>
      <c r="S28" s="373"/>
      <c r="T28" s="373"/>
      <c r="U28" s="373"/>
      <c r="V28" s="374"/>
      <c r="W28" s="462"/>
      <c r="X28" s="399"/>
      <c r="Y28" s="400"/>
      <c r="Z28" s="375" t="s">
        <v>190</v>
      </c>
      <c r="AA28" s="376"/>
      <c r="AB28" s="376"/>
      <c r="AC28" s="376"/>
      <c r="AD28" s="376"/>
      <c r="AE28" s="376"/>
      <c r="AF28" s="376"/>
      <c r="AG28" s="377"/>
      <c r="AH28" s="372" t="s">
        <v>140</v>
      </c>
      <c r="AI28" s="373"/>
      <c r="AJ28" s="373"/>
      <c r="AK28" s="373"/>
      <c r="AL28" s="374"/>
      <c r="AM28" s="372" t="s">
        <v>186</v>
      </c>
      <c r="AN28" s="373"/>
      <c r="AO28" s="373"/>
      <c r="AP28" s="373"/>
      <c r="AQ28" s="373"/>
      <c r="AR28" s="374"/>
      <c r="AS28" s="372" t="s">
        <v>187</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6887650</v>
      </c>
      <c r="BO28" s="449"/>
      <c r="BP28" s="449"/>
      <c r="BQ28" s="449"/>
      <c r="BR28" s="449"/>
      <c r="BS28" s="449"/>
      <c r="BT28" s="449"/>
      <c r="BU28" s="450"/>
      <c r="BV28" s="448">
        <v>6267653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192</v>
      </c>
      <c r="F29" s="376"/>
      <c r="G29" s="376"/>
      <c r="H29" s="376"/>
      <c r="I29" s="376"/>
      <c r="J29" s="376"/>
      <c r="K29" s="377"/>
      <c r="L29" s="372">
        <v>18</v>
      </c>
      <c r="M29" s="373"/>
      <c r="N29" s="373"/>
      <c r="O29" s="373"/>
      <c r="P29" s="374"/>
      <c r="Q29" s="372">
        <v>3390</v>
      </c>
      <c r="R29" s="373"/>
      <c r="S29" s="373"/>
      <c r="T29" s="373"/>
      <c r="U29" s="373"/>
      <c r="V29" s="374"/>
      <c r="W29" s="463"/>
      <c r="X29" s="464"/>
      <c r="Y29" s="465"/>
      <c r="Z29" s="375" t="s">
        <v>193</v>
      </c>
      <c r="AA29" s="376"/>
      <c r="AB29" s="376"/>
      <c r="AC29" s="376"/>
      <c r="AD29" s="376"/>
      <c r="AE29" s="376"/>
      <c r="AF29" s="376"/>
      <c r="AG29" s="377"/>
      <c r="AH29" s="372">
        <v>409</v>
      </c>
      <c r="AI29" s="373"/>
      <c r="AJ29" s="373"/>
      <c r="AK29" s="373"/>
      <c r="AL29" s="374"/>
      <c r="AM29" s="372">
        <v>1237225</v>
      </c>
      <c r="AN29" s="373"/>
      <c r="AO29" s="373"/>
      <c r="AP29" s="373"/>
      <c r="AQ29" s="373"/>
      <c r="AR29" s="374"/>
      <c r="AS29" s="372">
        <v>3025</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1041509</v>
      </c>
      <c r="BO29" s="420"/>
      <c r="BP29" s="420"/>
      <c r="BQ29" s="420"/>
      <c r="BR29" s="420"/>
      <c r="BS29" s="420"/>
      <c r="BT29" s="420"/>
      <c r="BU29" s="421"/>
      <c r="BV29" s="419">
        <v>1241272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95.9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4031800</v>
      </c>
      <c r="BO30" s="454"/>
      <c r="BP30" s="454"/>
      <c r="BQ30" s="454"/>
      <c r="BR30" s="454"/>
      <c r="BS30" s="454"/>
      <c r="BT30" s="454"/>
      <c r="BU30" s="455"/>
      <c r="BV30" s="453">
        <v>4247052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204</v>
      </c>
      <c r="AN33" s="371"/>
      <c r="AO33" s="370" t="s">
        <v>203</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202</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菊池広域連合</v>
      </c>
      <c r="BZ34" s="368"/>
      <c r="CA34" s="368"/>
      <c r="CB34" s="368"/>
      <c r="CC34" s="368"/>
      <c r="CD34" s="368"/>
      <c r="CE34" s="368"/>
      <c r="CF34" s="368"/>
      <c r="CG34" s="368"/>
      <c r="CH34" s="368"/>
      <c r="CI34" s="368"/>
      <c r="CJ34" s="368"/>
      <c r="CK34" s="368"/>
      <c r="CL34" s="368"/>
      <c r="CM34" s="368"/>
      <c r="CN34" s="181"/>
      <c r="CO34" s="367">
        <f>IF(CQ34="","",MAX(C34:D43,U34:V43,AM34:AN43,BE34:BF43,BW34:BX43)+1)</f>
        <v>13</v>
      </c>
      <c r="CP34" s="367"/>
      <c r="CQ34" s="368" t="str">
        <f>IF('各会計、関係団体の財政状況及び健全化判断比率'!BS7="","",'各会計、関係団体の財政状況及び健全化判断比率'!BS7)</f>
        <v>菊池市土地開発公社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菊池環境保全組合</v>
      </c>
      <c r="BZ35" s="368"/>
      <c r="CA35" s="368"/>
      <c r="CB35" s="368"/>
      <c r="CC35" s="368"/>
      <c r="CD35" s="368"/>
      <c r="CE35" s="368"/>
      <c r="CF35" s="368"/>
      <c r="CG35" s="368"/>
      <c r="CH35" s="368"/>
      <c r="CI35" s="368"/>
      <c r="CJ35" s="368"/>
      <c r="CK35" s="368"/>
      <c r="CL35" s="368"/>
      <c r="CM35" s="368"/>
      <c r="CN35" s="181"/>
      <c r="CO35" s="367">
        <f t="shared" ref="CO35:CO43" si="3">IF(CQ35="","",CO34+1)</f>
        <v>14</v>
      </c>
      <c r="CP35" s="367"/>
      <c r="CQ35" s="368" t="str">
        <f>IF('各会計、関係団体の財政状況及び健全化判断比率'!BS8="","",'各会計、関係団体の財政状況及び健全化判断比率'!BS8)</f>
        <v>菊池観光物産館</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菊池養生園保健組合</v>
      </c>
      <c r="BZ36" s="368"/>
      <c r="CA36" s="368"/>
      <c r="CB36" s="368"/>
      <c r="CC36" s="368"/>
      <c r="CD36" s="368"/>
      <c r="CE36" s="368"/>
      <c r="CF36" s="368"/>
      <c r="CG36" s="368"/>
      <c r="CH36" s="368"/>
      <c r="CI36" s="368"/>
      <c r="CJ36" s="368"/>
      <c r="CK36" s="368"/>
      <c r="CL36" s="368"/>
      <c r="CM36" s="368"/>
      <c r="CN36" s="181"/>
      <c r="CO36" s="367">
        <f t="shared" si="3"/>
        <v>15</v>
      </c>
      <c r="CP36" s="367"/>
      <c r="CQ36" s="368" t="str">
        <f>IF('各会計、関係団体の財政状況及び健全化判断比率'!BS9="","",'各会計、関係団体の財政状況及び健全化判断比率'!BS9)</f>
        <v>ファームきくち</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熊本県市町村総合事務組合</v>
      </c>
      <c r="BZ37" s="368"/>
      <c r="CA37" s="368"/>
      <c r="CB37" s="368"/>
      <c r="CC37" s="368"/>
      <c r="CD37" s="368"/>
      <c r="CE37" s="368"/>
      <c r="CF37" s="368"/>
      <c r="CG37" s="368"/>
      <c r="CH37" s="368"/>
      <c r="CI37" s="368"/>
      <c r="CJ37" s="368"/>
      <c r="CK37" s="368"/>
      <c r="CL37" s="368"/>
      <c r="CM37" s="368"/>
      <c r="CN37" s="181"/>
      <c r="CO37" s="367">
        <f t="shared" si="3"/>
        <v>16</v>
      </c>
      <c r="CP37" s="367"/>
      <c r="CQ37" s="368" t="str">
        <f>IF('各会計、関係団体の財政状況及び健全化判断比率'!BS10="","",'各会計、関係団体の財政状況及び健全化判断比率'!BS10)</f>
        <v>七城町振興公社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熊本県後期高齢者医療広域連合（一般会計）</v>
      </c>
      <c r="BZ38" s="368"/>
      <c r="CA38" s="368"/>
      <c r="CB38" s="368"/>
      <c r="CC38" s="368"/>
      <c r="CD38" s="368"/>
      <c r="CE38" s="368"/>
      <c r="CF38" s="368"/>
      <c r="CG38" s="368"/>
      <c r="CH38" s="368"/>
      <c r="CI38" s="368"/>
      <c r="CJ38" s="368"/>
      <c r="CK38" s="368"/>
      <c r="CL38" s="368"/>
      <c r="CM38" s="368"/>
      <c r="CN38" s="181"/>
      <c r="CO38" s="367">
        <f t="shared" si="3"/>
        <v>17</v>
      </c>
      <c r="CP38" s="367"/>
      <c r="CQ38" s="368" t="str">
        <f>IF('各会計、関係団体の財政状況及び健全化判断比率'!BS11="","",'各会計、関係団体の財政状況及び健全化判断比率'!BS11)</f>
        <v>七城町特産品センター</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熊本県後期高齢者医療広域連合（後期高齢者医療特別会計）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f t="shared" si="3"/>
        <v>18</v>
      </c>
      <c r="CP39" s="367"/>
      <c r="CQ39" s="368" t="str">
        <f>IF('各会計、関係団体の財政状況及び健全化判断比率'!BS12="","",'各会計、関係団体の財政状況及び健全化判断比率'!BS12)</f>
        <v>七城町銘柄米センター</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19</v>
      </c>
      <c r="CP40" s="367"/>
      <c r="CQ40" s="368" t="str">
        <f>IF('各会計、関係団体の財政状況及び健全化判断比率'!BS13="","",'各会計、関係団体の財政状況及び健全化判断比率'!BS13)</f>
        <v>旭志村ふれあいセンター</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20</v>
      </c>
      <c r="CP41" s="367"/>
      <c r="CQ41" s="368" t="str">
        <f>IF('各会計、関係団体の財政状況及び健全化判断比率'!BS14="","",'各会計、関係団体の財政状況及び健全化判断比率'!BS14)</f>
        <v>有朋の里泗水</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RmEUufrSXTYOJ6nUiVJWKE1OwqhFSm7nnabEZpAseVwlNuNLyQKg6gHwaV3Mjj9ijp85gvQCXHioRNJyPwDVxg==" saltValue="QYJgmkFsNLcaucGBi6tIq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575</v>
      </c>
      <c r="D34" s="1151"/>
      <c r="E34" s="1152"/>
      <c r="F34" s="32">
        <v>0.89</v>
      </c>
      <c r="G34" s="33">
        <v>0.3</v>
      </c>
      <c r="H34" s="33">
        <v>0.25</v>
      </c>
      <c r="I34" s="33">
        <v>4.41</v>
      </c>
      <c r="J34" s="34">
        <v>4.75</v>
      </c>
      <c r="K34" s="22"/>
      <c r="L34" s="22"/>
      <c r="M34" s="22"/>
      <c r="N34" s="22"/>
      <c r="O34" s="22"/>
      <c r="P34" s="22"/>
    </row>
    <row r="35" spans="1:16" ht="39" customHeight="1" x14ac:dyDescent="0.15">
      <c r="A35" s="22"/>
      <c r="B35" s="35"/>
      <c r="C35" s="1145" t="s">
        <v>576</v>
      </c>
      <c r="D35" s="1146"/>
      <c r="E35" s="1147"/>
      <c r="F35" s="36">
        <v>3.73</v>
      </c>
      <c r="G35" s="37">
        <v>3.36</v>
      </c>
      <c r="H35" s="37">
        <v>3.16</v>
      </c>
      <c r="I35" s="37">
        <v>3.2</v>
      </c>
      <c r="J35" s="38">
        <v>3.54</v>
      </c>
      <c r="K35" s="22"/>
      <c r="L35" s="22"/>
      <c r="M35" s="22"/>
      <c r="N35" s="22"/>
      <c r="O35" s="22"/>
      <c r="P35" s="22"/>
    </row>
    <row r="36" spans="1:16" ht="39" customHeight="1" x14ac:dyDescent="0.15">
      <c r="A36" s="22"/>
      <c r="B36" s="35"/>
      <c r="C36" s="1145" t="s">
        <v>577</v>
      </c>
      <c r="D36" s="1146"/>
      <c r="E36" s="1147"/>
      <c r="F36" s="36" t="s">
        <v>526</v>
      </c>
      <c r="G36" s="37" t="s">
        <v>526</v>
      </c>
      <c r="H36" s="37">
        <v>0.88</v>
      </c>
      <c r="I36" s="37">
        <v>1.49</v>
      </c>
      <c r="J36" s="38">
        <v>2.2000000000000002</v>
      </c>
      <c r="K36" s="22"/>
      <c r="L36" s="22"/>
      <c r="M36" s="22"/>
      <c r="N36" s="22"/>
      <c r="O36" s="22"/>
      <c r="P36" s="22"/>
    </row>
    <row r="37" spans="1:16" ht="39" customHeight="1" x14ac:dyDescent="0.15">
      <c r="A37" s="22"/>
      <c r="B37" s="35"/>
      <c r="C37" s="1145" t="s">
        <v>578</v>
      </c>
      <c r="D37" s="1146"/>
      <c r="E37" s="1147"/>
      <c r="F37" s="36">
        <v>0.83</v>
      </c>
      <c r="G37" s="37">
        <v>0.38</v>
      </c>
      <c r="H37" s="37">
        <v>0.41</v>
      </c>
      <c r="I37" s="37">
        <v>0.61</v>
      </c>
      <c r="J37" s="38">
        <v>1.53</v>
      </c>
      <c r="K37" s="22"/>
      <c r="L37" s="22"/>
      <c r="M37" s="22"/>
      <c r="N37" s="22"/>
      <c r="O37" s="22"/>
      <c r="P37" s="22"/>
    </row>
    <row r="38" spans="1:16" ht="39" customHeight="1" x14ac:dyDescent="0.15">
      <c r="A38" s="22"/>
      <c r="B38" s="35"/>
      <c r="C38" s="1145" t="s">
        <v>579</v>
      </c>
      <c r="D38" s="1146"/>
      <c r="E38" s="1147"/>
      <c r="F38" s="36">
        <v>0.85</v>
      </c>
      <c r="G38" s="37">
        <v>1.42</v>
      </c>
      <c r="H38" s="37">
        <v>0.04</v>
      </c>
      <c r="I38" s="37">
        <v>0.03</v>
      </c>
      <c r="J38" s="38">
        <v>0.21</v>
      </c>
      <c r="K38" s="22"/>
      <c r="L38" s="22"/>
      <c r="M38" s="22"/>
      <c r="N38" s="22"/>
      <c r="O38" s="22"/>
      <c r="P38" s="22"/>
    </row>
    <row r="39" spans="1:16" ht="39" customHeight="1" x14ac:dyDescent="0.15">
      <c r="A39" s="22"/>
      <c r="B39" s="35"/>
      <c r="C39" s="1145" t="s">
        <v>580</v>
      </c>
      <c r="D39" s="1146"/>
      <c r="E39" s="1147"/>
      <c r="F39" s="36">
        <v>0</v>
      </c>
      <c r="G39" s="37">
        <v>0</v>
      </c>
      <c r="H39" s="37">
        <v>0</v>
      </c>
      <c r="I39" s="37">
        <v>0.01</v>
      </c>
      <c r="J39" s="38">
        <v>0.03</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581</v>
      </c>
      <c r="D42" s="1146"/>
      <c r="E42" s="1147"/>
      <c r="F42" s="36" t="s">
        <v>526</v>
      </c>
      <c r="G42" s="37" t="s">
        <v>526</v>
      </c>
      <c r="H42" s="37" t="s">
        <v>526</v>
      </c>
      <c r="I42" s="37" t="s">
        <v>526</v>
      </c>
      <c r="J42" s="38" t="s">
        <v>526</v>
      </c>
      <c r="K42" s="22"/>
      <c r="L42" s="22"/>
      <c r="M42" s="22"/>
      <c r="N42" s="22"/>
      <c r="O42" s="22"/>
      <c r="P42" s="22"/>
    </row>
    <row r="43" spans="1:16" ht="39" customHeight="1" thickBot="1" x14ac:dyDescent="0.2">
      <c r="A43" s="22"/>
      <c r="B43" s="40"/>
      <c r="C43" s="1148" t="s">
        <v>582</v>
      </c>
      <c r="D43" s="1149"/>
      <c r="E43" s="1150"/>
      <c r="F43" s="41">
        <v>0</v>
      </c>
      <c r="G43" s="42">
        <v>0.45</v>
      </c>
      <c r="H43" s="42">
        <v>0</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fLe97sFF/r88haIn7gUEZOvOUGSi/4FpO/90aKl84UgpyX5TY/BudIYexbR62m0d/15kyn6Igt9qaDWf2tvHA==" saltValue="8599sjif/yyTQLAHlPQS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3229</v>
      </c>
      <c r="L45" s="60">
        <v>3626</v>
      </c>
      <c r="M45" s="60">
        <v>3512</v>
      </c>
      <c r="N45" s="60">
        <v>3601</v>
      </c>
      <c r="O45" s="61">
        <v>3573</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526</v>
      </c>
      <c r="L46" s="64" t="s">
        <v>526</v>
      </c>
      <c r="M46" s="64" t="s">
        <v>526</v>
      </c>
      <c r="N46" s="64" t="s">
        <v>526</v>
      </c>
      <c r="O46" s="65" t="s">
        <v>526</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526</v>
      </c>
      <c r="L47" s="64" t="s">
        <v>526</v>
      </c>
      <c r="M47" s="64" t="s">
        <v>526</v>
      </c>
      <c r="N47" s="64" t="s">
        <v>526</v>
      </c>
      <c r="O47" s="65" t="s">
        <v>526</v>
      </c>
      <c r="P47" s="48"/>
      <c r="Q47" s="48"/>
      <c r="R47" s="48"/>
      <c r="S47" s="48"/>
      <c r="T47" s="48"/>
      <c r="U47" s="48"/>
    </row>
    <row r="48" spans="1:21" ht="30.75" customHeight="1" x14ac:dyDescent="0.15">
      <c r="A48" s="48"/>
      <c r="B48" s="1178"/>
      <c r="C48" s="1179"/>
      <c r="D48" s="62"/>
      <c r="E48" s="1155" t="s">
        <v>15</v>
      </c>
      <c r="F48" s="1155"/>
      <c r="G48" s="1155"/>
      <c r="H48" s="1155"/>
      <c r="I48" s="1155"/>
      <c r="J48" s="1156"/>
      <c r="K48" s="63">
        <v>559</v>
      </c>
      <c r="L48" s="64">
        <v>594</v>
      </c>
      <c r="M48" s="64">
        <v>538</v>
      </c>
      <c r="N48" s="64">
        <v>546</v>
      </c>
      <c r="O48" s="65">
        <v>511</v>
      </c>
      <c r="P48" s="48"/>
      <c r="Q48" s="48"/>
      <c r="R48" s="48"/>
      <c r="S48" s="48"/>
      <c r="T48" s="48"/>
      <c r="U48" s="48"/>
    </row>
    <row r="49" spans="1:21" ht="30.75" customHeight="1" x14ac:dyDescent="0.15">
      <c r="A49" s="48"/>
      <c r="B49" s="1178"/>
      <c r="C49" s="1179"/>
      <c r="D49" s="62"/>
      <c r="E49" s="1155" t="s">
        <v>16</v>
      </c>
      <c r="F49" s="1155"/>
      <c r="G49" s="1155"/>
      <c r="H49" s="1155"/>
      <c r="I49" s="1155"/>
      <c r="J49" s="1156"/>
      <c r="K49" s="63">
        <v>294</v>
      </c>
      <c r="L49" s="64">
        <v>193</v>
      </c>
      <c r="M49" s="64">
        <v>82</v>
      </c>
      <c r="N49" s="64">
        <v>105</v>
      </c>
      <c r="O49" s="65">
        <v>71</v>
      </c>
      <c r="P49" s="48"/>
      <c r="Q49" s="48"/>
      <c r="R49" s="48"/>
      <c r="S49" s="48"/>
      <c r="T49" s="48"/>
      <c r="U49" s="48"/>
    </row>
    <row r="50" spans="1:21" ht="30.75" customHeight="1" x14ac:dyDescent="0.15">
      <c r="A50" s="48"/>
      <c r="B50" s="1178"/>
      <c r="C50" s="1179"/>
      <c r="D50" s="62"/>
      <c r="E50" s="1155" t="s">
        <v>17</v>
      </c>
      <c r="F50" s="1155"/>
      <c r="G50" s="1155"/>
      <c r="H50" s="1155"/>
      <c r="I50" s="1155"/>
      <c r="J50" s="1156"/>
      <c r="K50" s="63">
        <v>142</v>
      </c>
      <c r="L50" s="64">
        <v>146</v>
      </c>
      <c r="M50" s="64">
        <v>144</v>
      </c>
      <c r="N50" s="64">
        <v>133</v>
      </c>
      <c r="O50" s="65">
        <v>1</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526</v>
      </c>
      <c r="L51" s="64" t="s">
        <v>526</v>
      </c>
      <c r="M51" s="64" t="s">
        <v>526</v>
      </c>
      <c r="N51" s="64" t="s">
        <v>526</v>
      </c>
      <c r="O51" s="65" t="s">
        <v>526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2942</v>
      </c>
      <c r="L52" s="64">
        <v>3086</v>
      </c>
      <c r="M52" s="64">
        <v>3147</v>
      </c>
      <c r="N52" s="64">
        <v>3173</v>
      </c>
      <c r="O52" s="65">
        <v>3072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1282</v>
      </c>
      <c r="L53" s="69">
        <v>1473</v>
      </c>
      <c r="M53" s="69">
        <v>1129</v>
      </c>
      <c r="N53" s="69">
        <v>1212</v>
      </c>
      <c r="O53" s="70">
        <v>1084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kX3wsC5BA6S4cWhNGHT1bPblacvYNuPNlozaLfimiM7SpJSQFPlCJqdAw4mfqcPrcSvQJbqkz7+xHe7WPYL2w==" saltValue="IJxv/SHmwC4IJ/ABu9ETk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96" t="s">
        <v>32</v>
      </c>
      <c r="C41" s="1197"/>
      <c r="D41" s="105"/>
      <c r="E41" s="1198" t="s">
        <v>33</v>
      </c>
      <c r="F41" s="1198"/>
      <c r="G41" s="1198"/>
      <c r="H41" s="1199"/>
      <c r="I41" s="355">
        <v>35025</v>
      </c>
      <c r="J41" s="356">
        <v>34342</v>
      </c>
      <c r="K41" s="356">
        <v>33446</v>
      </c>
      <c r="L41" s="356">
        <v>32135</v>
      </c>
      <c r="M41" s="357">
        <v>30277</v>
      </c>
    </row>
    <row r="42" spans="2:13" ht="27.75" customHeight="1" x14ac:dyDescent="0.15">
      <c r="B42" s="1186"/>
      <c r="C42" s="1187"/>
      <c r="D42" s="106"/>
      <c r="E42" s="1190" t="s">
        <v>34</v>
      </c>
      <c r="F42" s="1190"/>
      <c r="G42" s="1190"/>
      <c r="H42" s="1191"/>
      <c r="I42" s="358">
        <v>454</v>
      </c>
      <c r="J42" s="359">
        <v>271</v>
      </c>
      <c r="K42" s="359">
        <v>136</v>
      </c>
      <c r="L42" s="359">
        <v>3</v>
      </c>
      <c r="M42" s="360">
        <v>1</v>
      </c>
    </row>
    <row r="43" spans="2:13" ht="27.75" customHeight="1" x14ac:dyDescent="0.15">
      <c r="B43" s="1186"/>
      <c r="C43" s="1187"/>
      <c r="D43" s="106"/>
      <c r="E43" s="1190" t="s">
        <v>35</v>
      </c>
      <c r="F43" s="1190"/>
      <c r="G43" s="1190"/>
      <c r="H43" s="1191"/>
      <c r="I43" s="358">
        <v>7269</v>
      </c>
      <c r="J43" s="359">
        <v>7152</v>
      </c>
      <c r="K43" s="359">
        <v>6752</v>
      </c>
      <c r="L43" s="359">
        <v>6445</v>
      </c>
      <c r="M43" s="360">
        <v>5951</v>
      </c>
    </row>
    <row r="44" spans="2:13" ht="27.75" customHeight="1" x14ac:dyDescent="0.15">
      <c r="B44" s="1186"/>
      <c r="C44" s="1187"/>
      <c r="D44" s="106"/>
      <c r="E44" s="1190" t="s">
        <v>36</v>
      </c>
      <c r="F44" s="1190"/>
      <c r="G44" s="1190"/>
      <c r="H44" s="1191"/>
      <c r="I44" s="358">
        <v>567</v>
      </c>
      <c r="J44" s="359">
        <v>1020</v>
      </c>
      <c r="K44" s="359">
        <v>3617</v>
      </c>
      <c r="L44" s="359">
        <v>4248</v>
      </c>
      <c r="M44" s="360">
        <v>4116</v>
      </c>
    </row>
    <row r="45" spans="2:13" ht="27.75" customHeight="1" x14ac:dyDescent="0.15">
      <c r="B45" s="1186"/>
      <c r="C45" s="1187"/>
      <c r="D45" s="106"/>
      <c r="E45" s="1190" t="s">
        <v>37</v>
      </c>
      <c r="F45" s="1190"/>
      <c r="G45" s="1190"/>
      <c r="H45" s="1191"/>
      <c r="I45" s="358">
        <v>1153</v>
      </c>
      <c r="J45" s="359">
        <v>1128</v>
      </c>
      <c r="K45" s="359">
        <v>1204</v>
      </c>
      <c r="L45" s="359">
        <v>904</v>
      </c>
      <c r="M45" s="360">
        <v>862</v>
      </c>
    </row>
    <row r="46" spans="2:13" ht="27.75" customHeight="1" x14ac:dyDescent="0.15">
      <c r="B46" s="1186"/>
      <c r="C46" s="1187"/>
      <c r="D46" s="107"/>
      <c r="E46" s="1190" t="s">
        <v>38</v>
      </c>
      <c r="F46" s="1190"/>
      <c r="G46" s="1190"/>
      <c r="H46" s="1191"/>
      <c r="I46" s="358" t="s">
        <v>526</v>
      </c>
      <c r="J46" s="359" t="s">
        <v>526</v>
      </c>
      <c r="K46" s="359" t="s">
        <v>526</v>
      </c>
      <c r="L46" s="359" t="s">
        <v>526</v>
      </c>
      <c r="M46" s="360" t="s">
        <v>526</v>
      </c>
    </row>
    <row r="47" spans="2:13" ht="27.75" customHeight="1" x14ac:dyDescent="0.15">
      <c r="B47" s="1186"/>
      <c r="C47" s="1187"/>
      <c r="D47" s="108"/>
      <c r="E47" s="1200" t="s">
        <v>39</v>
      </c>
      <c r="F47" s="1201"/>
      <c r="G47" s="1201"/>
      <c r="H47" s="1202"/>
      <c r="I47" s="358" t="s">
        <v>526</v>
      </c>
      <c r="J47" s="359" t="s">
        <v>526</v>
      </c>
      <c r="K47" s="359" t="s">
        <v>526</v>
      </c>
      <c r="L47" s="359" t="s">
        <v>526</v>
      </c>
      <c r="M47" s="360" t="s">
        <v>526</v>
      </c>
    </row>
    <row r="48" spans="2:13" ht="27.75" customHeight="1" x14ac:dyDescent="0.15">
      <c r="B48" s="1186"/>
      <c r="C48" s="1187"/>
      <c r="D48" s="106"/>
      <c r="E48" s="1190" t="s">
        <v>40</v>
      </c>
      <c r="F48" s="1190"/>
      <c r="G48" s="1190"/>
      <c r="H48" s="1191"/>
      <c r="I48" s="358" t="s">
        <v>526</v>
      </c>
      <c r="J48" s="359" t="s">
        <v>526</v>
      </c>
      <c r="K48" s="359" t="s">
        <v>526</v>
      </c>
      <c r="L48" s="359" t="s">
        <v>526</v>
      </c>
      <c r="M48" s="360" t="s">
        <v>526</v>
      </c>
    </row>
    <row r="49" spans="2:13" ht="27.75" customHeight="1" x14ac:dyDescent="0.15">
      <c r="B49" s="1188"/>
      <c r="C49" s="1189"/>
      <c r="D49" s="106"/>
      <c r="E49" s="1190" t="s">
        <v>41</v>
      </c>
      <c r="F49" s="1190"/>
      <c r="G49" s="1190"/>
      <c r="H49" s="1191"/>
      <c r="I49" s="358" t="s">
        <v>526</v>
      </c>
      <c r="J49" s="359" t="s">
        <v>526</v>
      </c>
      <c r="K49" s="359" t="s">
        <v>526</v>
      </c>
      <c r="L49" s="359" t="s">
        <v>526</v>
      </c>
      <c r="M49" s="360" t="s">
        <v>526</v>
      </c>
    </row>
    <row r="50" spans="2:13" ht="27.75" customHeight="1" x14ac:dyDescent="0.15">
      <c r="B50" s="1184" t="s">
        <v>42</v>
      </c>
      <c r="C50" s="1185"/>
      <c r="D50" s="109"/>
      <c r="E50" s="1190" t="s">
        <v>43</v>
      </c>
      <c r="F50" s="1190"/>
      <c r="G50" s="1190"/>
      <c r="H50" s="1191"/>
      <c r="I50" s="358">
        <v>12220</v>
      </c>
      <c r="J50" s="359">
        <v>11088</v>
      </c>
      <c r="K50" s="359">
        <v>10512</v>
      </c>
      <c r="L50" s="359">
        <v>11204</v>
      </c>
      <c r="M50" s="360">
        <v>11706</v>
      </c>
    </row>
    <row r="51" spans="2:13" ht="27.75" customHeight="1" x14ac:dyDescent="0.15">
      <c r="B51" s="1186"/>
      <c r="C51" s="1187"/>
      <c r="D51" s="106"/>
      <c r="E51" s="1190" t="s">
        <v>44</v>
      </c>
      <c r="F51" s="1190"/>
      <c r="G51" s="1190"/>
      <c r="H51" s="1191"/>
      <c r="I51" s="358">
        <v>918</v>
      </c>
      <c r="J51" s="359">
        <v>919</v>
      </c>
      <c r="K51" s="359">
        <v>908</v>
      </c>
      <c r="L51" s="359">
        <v>816</v>
      </c>
      <c r="M51" s="360">
        <v>729</v>
      </c>
    </row>
    <row r="52" spans="2:13" ht="27.75" customHeight="1" x14ac:dyDescent="0.15">
      <c r="B52" s="1188"/>
      <c r="C52" s="1189"/>
      <c r="D52" s="106"/>
      <c r="E52" s="1190" t="s">
        <v>45</v>
      </c>
      <c r="F52" s="1190"/>
      <c r="G52" s="1190"/>
      <c r="H52" s="1191"/>
      <c r="I52" s="358">
        <v>32139</v>
      </c>
      <c r="J52" s="359">
        <v>31435</v>
      </c>
      <c r="K52" s="359">
        <v>31144</v>
      </c>
      <c r="L52" s="359">
        <v>29961</v>
      </c>
      <c r="M52" s="360">
        <v>27966</v>
      </c>
    </row>
    <row r="53" spans="2:13" ht="27.75" customHeight="1" thickBot="1" x14ac:dyDescent="0.2">
      <c r="B53" s="1192" t="s">
        <v>46</v>
      </c>
      <c r="C53" s="1193"/>
      <c r="D53" s="110"/>
      <c r="E53" s="1194" t="s">
        <v>47</v>
      </c>
      <c r="F53" s="1194"/>
      <c r="G53" s="1194"/>
      <c r="H53" s="1195"/>
      <c r="I53" s="361">
        <v>-810</v>
      </c>
      <c r="J53" s="362">
        <v>469</v>
      </c>
      <c r="K53" s="362">
        <v>2591</v>
      </c>
      <c r="L53" s="362">
        <v>1755</v>
      </c>
      <c r="M53" s="363">
        <v>807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jqr6Rr7nEtA1OKPvFHCvGde21vYkMefLg+/zb4qwW5jNnx3Z4g2VuzXsmgP7XSovpZDT2ruo3kfki2ng57ZRuw==" saltValue="HS6b9AJUQ/8t9lnzytIQ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50</v>
      </c>
      <c r="D55" s="1211"/>
      <c r="E55" s="1212"/>
      <c r="F55" s="122">
        <v>5122</v>
      </c>
      <c r="G55" s="122">
        <v>6268</v>
      </c>
      <c r="H55" s="123">
        <v>6888</v>
      </c>
    </row>
    <row r="56" spans="2:8" ht="52.5" customHeight="1" x14ac:dyDescent="0.15">
      <c r="B56" s="124"/>
      <c r="C56" s="1213" t="s">
        <v>51</v>
      </c>
      <c r="D56" s="1213"/>
      <c r="E56" s="1214"/>
      <c r="F56" s="125">
        <v>1441</v>
      </c>
      <c r="G56" s="125">
        <v>1241</v>
      </c>
      <c r="H56" s="126">
        <v>1042</v>
      </c>
    </row>
    <row r="57" spans="2:8" ht="53.25" customHeight="1" x14ac:dyDescent="0.15">
      <c r="B57" s="124"/>
      <c r="C57" s="1215" t="s">
        <v>52</v>
      </c>
      <c r="D57" s="1215"/>
      <c r="E57" s="1216"/>
      <c r="F57" s="127">
        <v>3411</v>
      </c>
      <c r="G57" s="127">
        <v>4247</v>
      </c>
      <c r="H57" s="128">
        <v>4032</v>
      </c>
    </row>
    <row r="58" spans="2:8" ht="45.75" customHeight="1" x14ac:dyDescent="0.15">
      <c r="B58" s="129"/>
      <c r="C58" s="1203" t="s">
        <v>605</v>
      </c>
      <c r="D58" s="1204"/>
      <c r="E58" s="1205"/>
      <c r="F58" s="130">
        <v>1721</v>
      </c>
      <c r="G58" s="130">
        <v>1478</v>
      </c>
      <c r="H58" s="131">
        <v>1233</v>
      </c>
    </row>
    <row r="59" spans="2:8" ht="45.75" customHeight="1" x14ac:dyDescent="0.15">
      <c r="B59" s="129"/>
      <c r="C59" s="1203" t="s">
        <v>609</v>
      </c>
      <c r="D59" s="1204"/>
      <c r="E59" s="1205"/>
      <c r="F59" s="130">
        <v>0</v>
      </c>
      <c r="G59" s="130">
        <v>1000</v>
      </c>
      <c r="H59" s="131">
        <v>1000</v>
      </c>
    </row>
    <row r="60" spans="2:8" ht="45.75" customHeight="1" x14ac:dyDescent="0.15">
      <c r="B60" s="129"/>
      <c r="C60" s="1203" t="s">
        <v>606</v>
      </c>
      <c r="D60" s="1204"/>
      <c r="E60" s="1205"/>
      <c r="F60" s="130">
        <v>1013</v>
      </c>
      <c r="G60" s="130">
        <v>1001</v>
      </c>
      <c r="H60" s="131">
        <v>986</v>
      </c>
    </row>
    <row r="61" spans="2:8" ht="45.75" customHeight="1" x14ac:dyDescent="0.15">
      <c r="B61" s="129"/>
      <c r="C61" s="1203" t="s">
        <v>607</v>
      </c>
      <c r="D61" s="1204"/>
      <c r="E61" s="1205"/>
      <c r="F61" s="130">
        <v>181</v>
      </c>
      <c r="G61" s="130">
        <v>208</v>
      </c>
      <c r="H61" s="131">
        <v>227</v>
      </c>
    </row>
    <row r="62" spans="2:8" ht="45.75" customHeight="1" thickBot="1" x14ac:dyDescent="0.2">
      <c r="B62" s="132"/>
      <c r="C62" s="1206" t="s">
        <v>608</v>
      </c>
      <c r="D62" s="1207"/>
      <c r="E62" s="1208"/>
      <c r="F62" s="133">
        <v>59</v>
      </c>
      <c r="G62" s="133">
        <v>132</v>
      </c>
      <c r="H62" s="134">
        <v>180</v>
      </c>
    </row>
    <row r="63" spans="2:8" ht="52.5" customHeight="1" thickBot="1" x14ac:dyDescent="0.2">
      <c r="B63" s="135"/>
      <c r="C63" s="1209" t="s">
        <v>53</v>
      </c>
      <c r="D63" s="1209"/>
      <c r="E63" s="1210"/>
      <c r="F63" s="136">
        <v>9974</v>
      </c>
      <c r="G63" s="136">
        <v>11756</v>
      </c>
      <c r="H63" s="137">
        <v>11961</v>
      </c>
    </row>
    <row r="64" spans="2:8" x14ac:dyDescent="0.15"/>
  </sheetData>
  <sheetProtection algorithmName="SHA-512" hashValue="B0hVu+PMbqKdcecG6A1HTTF4rSaxEV3uO+8VsInK6r7Nss0FBex3ATetIF/4QxW5lRS6Q8Xdv78j7JzvLtwncA==" saltValue="PRskU/DXNmafpVBADwZx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564</v>
      </c>
      <c r="G2" s="151"/>
      <c r="H2" s="152"/>
    </row>
    <row r="3" spans="1:8" x14ac:dyDescent="0.15">
      <c r="A3" s="148" t="s">
        <v>557</v>
      </c>
      <c r="B3" s="153"/>
      <c r="C3" s="154"/>
      <c r="D3" s="155">
        <v>78268</v>
      </c>
      <c r="E3" s="156"/>
      <c r="F3" s="157">
        <v>85173</v>
      </c>
      <c r="G3" s="158"/>
      <c r="H3" s="159"/>
    </row>
    <row r="4" spans="1:8" x14ac:dyDescent="0.15">
      <c r="A4" s="160"/>
      <c r="B4" s="161"/>
      <c r="C4" s="162"/>
      <c r="D4" s="163">
        <v>36866</v>
      </c>
      <c r="E4" s="164"/>
      <c r="F4" s="165">
        <v>43913</v>
      </c>
      <c r="G4" s="166"/>
      <c r="H4" s="167"/>
    </row>
    <row r="5" spans="1:8" x14ac:dyDescent="0.15">
      <c r="A5" s="148" t="s">
        <v>559</v>
      </c>
      <c r="B5" s="153"/>
      <c r="C5" s="154"/>
      <c r="D5" s="155">
        <v>83455</v>
      </c>
      <c r="E5" s="156"/>
      <c r="F5" s="157">
        <v>94081</v>
      </c>
      <c r="G5" s="158"/>
      <c r="H5" s="159"/>
    </row>
    <row r="6" spans="1:8" x14ac:dyDescent="0.15">
      <c r="A6" s="160"/>
      <c r="B6" s="161"/>
      <c r="C6" s="162"/>
      <c r="D6" s="163">
        <v>45666</v>
      </c>
      <c r="E6" s="164"/>
      <c r="F6" s="165">
        <v>48949</v>
      </c>
      <c r="G6" s="166"/>
      <c r="H6" s="167"/>
    </row>
    <row r="7" spans="1:8" x14ac:dyDescent="0.15">
      <c r="A7" s="148" t="s">
        <v>560</v>
      </c>
      <c r="B7" s="153"/>
      <c r="C7" s="154"/>
      <c r="D7" s="155">
        <v>71695</v>
      </c>
      <c r="E7" s="156"/>
      <c r="F7" s="157">
        <v>92632</v>
      </c>
      <c r="G7" s="158"/>
      <c r="H7" s="159"/>
    </row>
    <row r="8" spans="1:8" x14ac:dyDescent="0.15">
      <c r="A8" s="160"/>
      <c r="B8" s="161"/>
      <c r="C8" s="162"/>
      <c r="D8" s="163">
        <v>33255</v>
      </c>
      <c r="E8" s="164"/>
      <c r="F8" s="165">
        <v>47978</v>
      </c>
      <c r="G8" s="166"/>
      <c r="H8" s="167"/>
    </row>
    <row r="9" spans="1:8" x14ac:dyDescent="0.15">
      <c r="A9" s="148" t="s">
        <v>561</v>
      </c>
      <c r="B9" s="153"/>
      <c r="C9" s="154"/>
      <c r="D9" s="155">
        <v>68704</v>
      </c>
      <c r="E9" s="156"/>
      <c r="F9" s="157">
        <v>92919</v>
      </c>
      <c r="G9" s="158"/>
      <c r="H9" s="159"/>
    </row>
    <row r="10" spans="1:8" x14ac:dyDescent="0.15">
      <c r="A10" s="160"/>
      <c r="B10" s="161"/>
      <c r="C10" s="162"/>
      <c r="D10" s="163">
        <v>42808</v>
      </c>
      <c r="E10" s="164"/>
      <c r="F10" s="165">
        <v>54128</v>
      </c>
      <c r="G10" s="166"/>
      <c r="H10" s="167"/>
    </row>
    <row r="11" spans="1:8" x14ac:dyDescent="0.15">
      <c r="A11" s="148" t="s">
        <v>562</v>
      </c>
      <c r="B11" s="153"/>
      <c r="C11" s="154"/>
      <c r="D11" s="155">
        <v>65978</v>
      </c>
      <c r="E11" s="156"/>
      <c r="F11" s="157">
        <v>103663</v>
      </c>
      <c r="G11" s="158"/>
      <c r="H11" s="159"/>
    </row>
    <row r="12" spans="1:8" x14ac:dyDescent="0.15">
      <c r="A12" s="160"/>
      <c r="B12" s="161"/>
      <c r="C12" s="168"/>
      <c r="D12" s="163">
        <v>38769</v>
      </c>
      <c r="E12" s="164"/>
      <c r="F12" s="165">
        <v>64346</v>
      </c>
      <c r="G12" s="166"/>
      <c r="H12" s="167"/>
    </row>
    <row r="13" spans="1:8" x14ac:dyDescent="0.15">
      <c r="A13" s="148"/>
      <c r="B13" s="153"/>
      <c r="C13" s="169"/>
      <c r="D13" s="170">
        <v>73620</v>
      </c>
      <c r="E13" s="171"/>
      <c r="F13" s="172">
        <v>93694</v>
      </c>
      <c r="G13" s="173"/>
      <c r="H13" s="159"/>
    </row>
    <row r="14" spans="1:8" x14ac:dyDescent="0.15">
      <c r="A14" s="160"/>
      <c r="B14" s="161"/>
      <c r="C14" s="162"/>
      <c r="D14" s="163">
        <v>39473</v>
      </c>
      <c r="E14" s="164"/>
      <c r="F14" s="165">
        <v>51863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0.89</v>
      </c>
      <c r="C19" s="174">
        <f>ROUND(VALUE(SUBSTITUTE(実質収支比率等に係る経年分析!G$48,"▲","-")),2)</f>
        <v>0.31</v>
      </c>
      <c r="D19" s="174">
        <f>ROUND(VALUE(SUBSTITUTE(実質収支比率等に係る経年分析!H$48,"▲","-")),2)</f>
        <v>0.26</v>
      </c>
      <c r="E19" s="174">
        <f>ROUND(VALUE(SUBSTITUTE(実質収支比率等に係る経年分析!I$48,"▲","-")),2)</f>
        <v>4.42</v>
      </c>
      <c r="F19" s="174">
        <f>ROUND(VALUE(SUBSTITUTE(実質収支比率等に係る経年分析!J$48,"▲","-")),2)</f>
        <v>4.75</v>
      </c>
    </row>
    <row r="20" spans="1:11" x14ac:dyDescent="0.15">
      <c r="A20" s="174" t="s">
        <v>57</v>
      </c>
      <c r="B20" s="174">
        <f>ROUND(VALUE(SUBSTITUTE(実質収支比率等に係る経年分析!F$47,"▲","-")),2)</f>
        <v>40.9</v>
      </c>
      <c r="C20" s="174">
        <f>ROUND(VALUE(SUBSTITUTE(実質収支比率等に係る経年分析!G$47,"▲","-")),2)</f>
        <v>36.67</v>
      </c>
      <c r="D20" s="174">
        <f>ROUND(VALUE(SUBSTITUTE(実質収支比率等に係る経年分析!H$47,"▲","-")),2)</f>
        <v>33.74</v>
      </c>
      <c r="E20" s="174">
        <f>ROUND(VALUE(SUBSTITUTE(実質収支比率等に係る経年分析!I$47,"▲","-")),2)</f>
        <v>39.61</v>
      </c>
      <c r="F20" s="174">
        <f>ROUND(VALUE(SUBSTITUTE(実質収支比率等に係る経年分析!J$47,"▲","-")),2)</f>
        <v>45.03</v>
      </c>
    </row>
    <row r="21" spans="1:11" x14ac:dyDescent="0.15">
      <c r="A21" s="174" t="s">
        <v>58</v>
      </c>
      <c r="B21" s="174">
        <f>IF(ISNUMBER(VALUE(SUBSTITUTE(実質収支比率等に係る経年分析!F$49,"▲","-"))),ROUND(VALUE(SUBSTITUTE(実質収支比率等に係る経年分析!F$49,"▲","-")),2),NA())</f>
        <v>-0.98</v>
      </c>
      <c r="C21" s="174">
        <f>IF(ISNUMBER(VALUE(SUBSTITUTE(実質収支比率等に係る経年分析!G$49,"▲","-"))),ROUND(VALUE(SUBSTITUTE(実質収支比率等に係る経年分析!G$49,"▲","-")),2),NA())</f>
        <v>-5.22</v>
      </c>
      <c r="D21" s="174">
        <f>IF(ISNUMBER(VALUE(SUBSTITUTE(実質収支比率等に係る経年分析!H$49,"▲","-"))),ROUND(VALUE(SUBSTITUTE(実質収支比率等に係る経年分析!H$49,"▲","-")),2),NA())</f>
        <v>-2.04</v>
      </c>
      <c r="E21" s="174">
        <f>IF(ISNUMBER(VALUE(SUBSTITUTE(実質収支比率等に係る経年分析!I$49,"▲","-"))),ROUND(VALUE(SUBSTITUTE(実質収支比率等に係る経年分析!I$49,"▲","-")),2),NA())</f>
        <v>11.32</v>
      </c>
      <c r="F21" s="174">
        <f>IF(ISNUMBER(VALUE(SUBSTITUTE(実質収支比率等に係る経年分析!J$49,"▲","-"))),ROUND(VALUE(SUBSTITUTE(実質収支比率等に係る経年分析!J$49,"▲","-")),2),NA())</f>
        <v>4.24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1.42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0.21</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1.53</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2.2000000000000002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3.73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3.36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3.16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3.54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0.89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4.41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4.75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2942</v>
      </c>
      <c r="E42" s="176"/>
      <c r="F42" s="176"/>
      <c r="G42" s="176">
        <f>'実質公債費比率（分子）の構造'!L$52</f>
        <v>3086</v>
      </c>
      <c r="H42" s="176"/>
      <c r="I42" s="176"/>
      <c r="J42" s="176">
        <f>'実質公債費比率（分子）の構造'!M$52</f>
        <v>3147</v>
      </c>
      <c r="K42" s="176"/>
      <c r="L42" s="176"/>
      <c r="M42" s="176">
        <f>'実質公債費比率（分子）の構造'!N$52</f>
        <v>3173</v>
      </c>
      <c r="N42" s="176"/>
      <c r="O42" s="176"/>
      <c r="P42" s="176">
        <f>'実質公債費比率（分子）の構造'!O$52</f>
        <v>3072</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142</v>
      </c>
      <c r="C44" s="176"/>
      <c r="D44" s="176"/>
      <c r="E44" s="176">
        <f>'実質公債費比率（分子）の構造'!L$50</f>
        <v>146</v>
      </c>
      <c r="F44" s="176"/>
      <c r="G44" s="176"/>
      <c r="H44" s="176">
        <f>'実質公債費比率（分子）の構造'!M$50</f>
        <v>144</v>
      </c>
      <c r="I44" s="176"/>
      <c r="J44" s="176"/>
      <c r="K44" s="176">
        <f>'実質公債費比率（分子）の構造'!N$50</f>
        <v>133</v>
      </c>
      <c r="L44" s="176"/>
      <c r="M44" s="176"/>
      <c r="N44" s="176">
        <f>'実質公債費比率（分子）の構造'!O$50</f>
        <v>1</v>
      </c>
      <c r="O44" s="176"/>
      <c r="P44" s="176"/>
    </row>
    <row r="45" spans="1:16" x14ac:dyDescent="0.15">
      <c r="A45" s="176" t="s">
        <v>68</v>
      </c>
      <c r="B45" s="176">
        <f>'実質公債費比率（分子）の構造'!K$49</f>
        <v>294</v>
      </c>
      <c r="C45" s="176"/>
      <c r="D45" s="176"/>
      <c r="E45" s="176">
        <f>'実質公債費比率（分子）の構造'!L$49</f>
        <v>193</v>
      </c>
      <c r="F45" s="176"/>
      <c r="G45" s="176"/>
      <c r="H45" s="176">
        <f>'実質公債費比率（分子）の構造'!M$49</f>
        <v>82</v>
      </c>
      <c r="I45" s="176"/>
      <c r="J45" s="176"/>
      <c r="K45" s="176">
        <f>'実質公債費比率（分子）の構造'!N$49</f>
        <v>105</v>
      </c>
      <c r="L45" s="176"/>
      <c r="M45" s="176"/>
      <c r="N45" s="176">
        <f>'実質公債費比率（分子）の構造'!O$49</f>
        <v>71</v>
      </c>
      <c r="O45" s="176"/>
      <c r="P45" s="176"/>
    </row>
    <row r="46" spans="1:16" x14ac:dyDescent="0.15">
      <c r="A46" s="176" t="s">
        <v>69</v>
      </c>
      <c r="B46" s="176">
        <f>'実質公債費比率（分子）の構造'!K$48</f>
        <v>559</v>
      </c>
      <c r="C46" s="176"/>
      <c r="D46" s="176"/>
      <c r="E46" s="176">
        <f>'実質公債費比率（分子）の構造'!L$48</f>
        <v>594</v>
      </c>
      <c r="F46" s="176"/>
      <c r="G46" s="176"/>
      <c r="H46" s="176">
        <f>'実質公債費比率（分子）の構造'!M$48</f>
        <v>538</v>
      </c>
      <c r="I46" s="176"/>
      <c r="J46" s="176"/>
      <c r="K46" s="176">
        <f>'実質公債費比率（分子）の構造'!N$48</f>
        <v>546</v>
      </c>
      <c r="L46" s="176"/>
      <c r="M46" s="176"/>
      <c r="N46" s="176">
        <f>'実質公債費比率（分子）の構造'!O$48</f>
        <v>511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3229</v>
      </c>
      <c r="C49" s="176"/>
      <c r="D49" s="176"/>
      <c r="E49" s="176">
        <f>'実質公債費比率（分子）の構造'!L$45</f>
        <v>3626</v>
      </c>
      <c r="F49" s="176"/>
      <c r="G49" s="176"/>
      <c r="H49" s="176">
        <f>'実質公債費比率（分子）の構造'!M$45</f>
        <v>3512</v>
      </c>
      <c r="I49" s="176"/>
      <c r="J49" s="176"/>
      <c r="K49" s="176">
        <f>'実質公債費比率（分子）の構造'!N$45</f>
        <v>3601</v>
      </c>
      <c r="L49" s="176"/>
      <c r="M49" s="176"/>
      <c r="N49" s="176">
        <f>'実質公債費比率（分子）の構造'!O$45</f>
        <v>3573</v>
      </c>
      <c r="O49" s="176"/>
      <c r="P49" s="176"/>
    </row>
    <row r="50" spans="1:16" x14ac:dyDescent="0.15">
      <c r="A50" s="176" t="s">
        <v>73</v>
      </c>
      <c r="B50" s="176" t="e">
        <f>NA()</f>
        <v>#N/A</v>
      </c>
      <c r="C50" s="176">
        <f>IF(ISNUMBER('実質公債費比率（分子）の構造'!K$53),'実質公債費比率（分子）の構造'!K$53,NA())</f>
        <v>1282</v>
      </c>
      <c r="D50" s="176" t="e">
        <f>NA()</f>
        <v>#N/A</v>
      </c>
      <c r="E50" s="176" t="e">
        <f>NA()</f>
        <v>#N/A</v>
      </c>
      <c r="F50" s="176">
        <f>IF(ISNUMBER('実質公債費比率（分子）の構造'!L$53),'実質公債費比率（分子）の構造'!L$53,NA())</f>
        <v>1473</v>
      </c>
      <c r="G50" s="176" t="e">
        <f>NA()</f>
        <v>#N/A</v>
      </c>
      <c r="H50" s="176" t="e">
        <f>NA()</f>
        <v>#N/A</v>
      </c>
      <c r="I50" s="176">
        <f>IF(ISNUMBER('実質公債費比率（分子）の構造'!M$53),'実質公債費比率（分子）の構造'!M$53,NA())</f>
        <v>1129</v>
      </c>
      <c r="J50" s="176" t="e">
        <f>NA()</f>
        <v>#N/A</v>
      </c>
      <c r="K50" s="176" t="e">
        <f>NA()</f>
        <v>#N/A</v>
      </c>
      <c r="L50" s="176">
        <f>IF(ISNUMBER('実質公債費比率（分子）の構造'!N$53),'実質公債費比率（分子）の構造'!N$53,NA())</f>
        <v>1212</v>
      </c>
      <c r="M50" s="176" t="e">
        <f>NA()</f>
        <v>#N/A</v>
      </c>
      <c r="N50" s="176" t="e">
        <f>NA()</f>
        <v>#N/A</v>
      </c>
      <c r="O50" s="176">
        <f>IF(ISNUMBER('実質公債費比率（分子）の構造'!O$53),'実質公債費比率（分子）の構造'!O$53,NA())</f>
        <v>1084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32139</v>
      </c>
      <c r="E56" s="175"/>
      <c r="F56" s="175"/>
      <c r="G56" s="175">
        <f>'将来負担比率（分子）の構造'!J$52</f>
        <v>31435</v>
      </c>
      <c r="H56" s="175"/>
      <c r="I56" s="175"/>
      <c r="J56" s="175">
        <f>'将来負担比率（分子）の構造'!K$52</f>
        <v>31144</v>
      </c>
      <c r="K56" s="175"/>
      <c r="L56" s="175"/>
      <c r="M56" s="175">
        <f>'将来負担比率（分子）の構造'!L$52</f>
        <v>29961</v>
      </c>
      <c r="N56" s="175"/>
      <c r="O56" s="175"/>
      <c r="P56" s="175">
        <f>'将来負担比率（分子）の構造'!M$52</f>
        <v>27966</v>
      </c>
    </row>
    <row r="57" spans="1:16" x14ac:dyDescent="0.15">
      <c r="A57" s="175" t="s">
        <v>44</v>
      </c>
      <c r="B57" s="175"/>
      <c r="C57" s="175"/>
      <c r="D57" s="175">
        <f>'将来負担比率（分子）の構造'!I$51</f>
        <v>918</v>
      </c>
      <c r="E57" s="175"/>
      <c r="F57" s="175"/>
      <c r="G57" s="175">
        <f>'将来負担比率（分子）の構造'!J$51</f>
        <v>919</v>
      </c>
      <c r="H57" s="175"/>
      <c r="I57" s="175"/>
      <c r="J57" s="175">
        <f>'将来負担比率（分子）の構造'!K$51</f>
        <v>908</v>
      </c>
      <c r="K57" s="175"/>
      <c r="L57" s="175"/>
      <c r="M57" s="175">
        <f>'将来負担比率（分子）の構造'!L$51</f>
        <v>816</v>
      </c>
      <c r="N57" s="175"/>
      <c r="O57" s="175"/>
      <c r="P57" s="175">
        <f>'将来負担比率（分子）の構造'!M$51</f>
        <v>729</v>
      </c>
    </row>
    <row r="58" spans="1:16" x14ac:dyDescent="0.15">
      <c r="A58" s="175" t="s">
        <v>43</v>
      </c>
      <c r="B58" s="175"/>
      <c r="C58" s="175"/>
      <c r="D58" s="175">
        <f>'将来負担比率（分子）の構造'!I$50</f>
        <v>12220</v>
      </c>
      <c r="E58" s="175"/>
      <c r="F58" s="175"/>
      <c r="G58" s="175">
        <f>'将来負担比率（分子）の構造'!J$50</f>
        <v>11088</v>
      </c>
      <c r="H58" s="175"/>
      <c r="I58" s="175"/>
      <c r="J58" s="175">
        <f>'将来負担比率（分子）の構造'!K$50</f>
        <v>10512</v>
      </c>
      <c r="K58" s="175"/>
      <c r="L58" s="175"/>
      <c r="M58" s="175">
        <f>'将来負担比率（分子）の構造'!L$50</f>
        <v>11204</v>
      </c>
      <c r="N58" s="175"/>
      <c r="O58" s="175"/>
      <c r="P58" s="175">
        <f>'将来負担比率（分子）の構造'!M$50</f>
        <v>11706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1153</v>
      </c>
      <c r="C62" s="175"/>
      <c r="D62" s="175"/>
      <c r="E62" s="175">
        <f>'将来負担比率（分子）の構造'!J$45</f>
        <v>1128</v>
      </c>
      <c r="F62" s="175"/>
      <c r="G62" s="175"/>
      <c r="H62" s="175">
        <f>'将来負担比率（分子）の構造'!K$45</f>
        <v>1204</v>
      </c>
      <c r="I62" s="175"/>
      <c r="J62" s="175"/>
      <c r="K62" s="175">
        <f>'将来負担比率（分子）の構造'!L$45</f>
        <v>904</v>
      </c>
      <c r="L62" s="175"/>
      <c r="M62" s="175"/>
      <c r="N62" s="175">
        <f>'将来負担比率（分子）の構造'!M$45</f>
        <v>862</v>
      </c>
      <c r="O62" s="175"/>
      <c r="P62" s="175"/>
    </row>
    <row r="63" spans="1:16" x14ac:dyDescent="0.15">
      <c r="A63" s="175" t="s">
        <v>36</v>
      </c>
      <c r="B63" s="175">
        <f>'将来負担比率（分子）の構造'!I$44</f>
        <v>567</v>
      </c>
      <c r="C63" s="175"/>
      <c r="D63" s="175"/>
      <c r="E63" s="175">
        <f>'将来負担比率（分子）の構造'!J$44</f>
        <v>1020</v>
      </c>
      <c r="F63" s="175"/>
      <c r="G63" s="175"/>
      <c r="H63" s="175">
        <f>'将来負担比率（分子）の構造'!K$44</f>
        <v>3617</v>
      </c>
      <c r="I63" s="175"/>
      <c r="J63" s="175"/>
      <c r="K63" s="175">
        <f>'将来負担比率（分子）の構造'!L$44</f>
        <v>4248</v>
      </c>
      <c r="L63" s="175"/>
      <c r="M63" s="175"/>
      <c r="N63" s="175">
        <f>'将来負担比率（分子）の構造'!M$44</f>
        <v>4116</v>
      </c>
      <c r="O63" s="175"/>
      <c r="P63" s="175"/>
    </row>
    <row r="64" spans="1:16" x14ac:dyDescent="0.15">
      <c r="A64" s="175" t="s">
        <v>35</v>
      </c>
      <c r="B64" s="175">
        <f>'将来負担比率（分子）の構造'!I$43</f>
        <v>7269</v>
      </c>
      <c r="C64" s="175"/>
      <c r="D64" s="175"/>
      <c r="E64" s="175">
        <f>'将来負担比率（分子）の構造'!J$43</f>
        <v>7152</v>
      </c>
      <c r="F64" s="175"/>
      <c r="G64" s="175"/>
      <c r="H64" s="175">
        <f>'将来負担比率（分子）の構造'!K$43</f>
        <v>6752</v>
      </c>
      <c r="I64" s="175"/>
      <c r="J64" s="175"/>
      <c r="K64" s="175">
        <f>'将来負担比率（分子）の構造'!L$43</f>
        <v>6445</v>
      </c>
      <c r="L64" s="175"/>
      <c r="M64" s="175"/>
      <c r="N64" s="175">
        <f>'将来負担比率（分子）の構造'!M$43</f>
        <v>5951</v>
      </c>
      <c r="O64" s="175"/>
      <c r="P64" s="175"/>
    </row>
    <row r="65" spans="1:16" x14ac:dyDescent="0.15">
      <c r="A65" s="175" t="s">
        <v>34</v>
      </c>
      <c r="B65" s="175">
        <f>'将来負担比率（分子）の構造'!I$42</f>
        <v>454</v>
      </c>
      <c r="C65" s="175"/>
      <c r="D65" s="175"/>
      <c r="E65" s="175">
        <f>'将来負担比率（分子）の構造'!J$42</f>
        <v>271</v>
      </c>
      <c r="F65" s="175"/>
      <c r="G65" s="175"/>
      <c r="H65" s="175">
        <f>'将来負担比率（分子）の構造'!K$42</f>
        <v>136</v>
      </c>
      <c r="I65" s="175"/>
      <c r="J65" s="175"/>
      <c r="K65" s="175">
        <f>'将来負担比率（分子）の構造'!L$42</f>
        <v>3</v>
      </c>
      <c r="L65" s="175"/>
      <c r="M65" s="175"/>
      <c r="N65" s="175">
        <f>'将来負担比率（分子）の構造'!M$42</f>
        <v>1</v>
      </c>
      <c r="O65" s="175"/>
      <c r="P65" s="175"/>
    </row>
    <row r="66" spans="1:16" x14ac:dyDescent="0.15">
      <c r="A66" s="175" t="s">
        <v>33</v>
      </c>
      <c r="B66" s="175">
        <f>'将来負担比率（分子）の構造'!I$41</f>
        <v>35025</v>
      </c>
      <c r="C66" s="175"/>
      <c r="D66" s="175"/>
      <c r="E66" s="175">
        <f>'将来負担比率（分子）の構造'!J$41</f>
        <v>34342</v>
      </c>
      <c r="F66" s="175"/>
      <c r="G66" s="175"/>
      <c r="H66" s="175">
        <f>'将来負担比率（分子）の構造'!K$41</f>
        <v>33446</v>
      </c>
      <c r="I66" s="175"/>
      <c r="J66" s="175"/>
      <c r="K66" s="175">
        <f>'将来負担比率（分子）の構造'!L$41</f>
        <v>32135</v>
      </c>
      <c r="L66" s="175"/>
      <c r="M66" s="175"/>
      <c r="N66" s="175">
        <f>'将来負担比率（分子）の構造'!M$41</f>
        <v>30277</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469</v>
      </c>
      <c r="G67" s="175" t="e">
        <f>NA()</f>
        <v>#N/A</v>
      </c>
      <c r="H67" s="175" t="e">
        <f>NA()</f>
        <v>#N/A</v>
      </c>
      <c r="I67" s="175">
        <f>IF(ISNUMBER('将来負担比率（分子）の構造'!K$53), IF('将来負担比率（分子）の構造'!K$53 &lt; 0, 0, '将来負担比率（分子）の構造'!K$53), NA())</f>
        <v>2591</v>
      </c>
      <c r="J67" s="175" t="e">
        <f>NA()</f>
        <v>#N/A</v>
      </c>
      <c r="K67" s="175" t="e">
        <f>NA()</f>
        <v>#N/A</v>
      </c>
      <c r="L67" s="175">
        <f>IF(ISNUMBER('将来負担比率（分子）の構造'!L$53), IF('将来負担比率（分子）の構造'!L$53 &lt; 0, 0, '将来負担比率（分子）の構造'!L$53), NA())</f>
        <v>1755</v>
      </c>
      <c r="M67" s="175" t="e">
        <f>NA()</f>
        <v>#N/A</v>
      </c>
      <c r="N67" s="175" t="e">
        <f>NA()</f>
        <v>#N/A</v>
      </c>
      <c r="O67" s="175">
        <f>IF(ISNUMBER('将来負担比率（分子）の構造'!M$53), IF('将来負担比率（分子）の構造'!M$53 &lt; 0, 0, '将来負担比率（分子）の構造'!M$53), NA())</f>
        <v>807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5122</v>
      </c>
      <c r="C72" s="179">
        <f>基金残高に係る経年分析!G55</f>
        <v>6268</v>
      </c>
      <c r="D72" s="179">
        <f>基金残高に係る経年分析!H55</f>
        <v>6888</v>
      </c>
    </row>
    <row r="73" spans="1:16" x14ac:dyDescent="0.15">
      <c r="A73" s="178" t="s">
        <v>80</v>
      </c>
      <c r="B73" s="179">
        <f>基金残高に係る経年分析!F56</f>
        <v>1441</v>
      </c>
      <c r="C73" s="179">
        <f>基金残高に係る経年分析!G56</f>
        <v>1241</v>
      </c>
      <c r="D73" s="179">
        <f>基金残高に係る経年分析!H56</f>
        <v>1042</v>
      </c>
    </row>
    <row r="74" spans="1:16" x14ac:dyDescent="0.15">
      <c r="A74" s="178" t="s">
        <v>81</v>
      </c>
      <c r="B74" s="179">
        <f>基金残高に係る経年分析!F57</f>
        <v>3411</v>
      </c>
      <c r="C74" s="179">
        <f>基金残高に係る経年分析!G57</f>
        <v>4247</v>
      </c>
      <c r="D74" s="179">
        <f>基金残高に係る経年分析!H57</f>
        <v>4032</v>
      </c>
    </row>
  </sheetData>
  <sheetProtection algorithmName="SHA-512" hashValue="N6GyXgTPlFwSvThDGaYIP6RqthIwp1hIhVASILu9Ju8RAtYu1OGTwdUCvsb3hJ+q6goBp+nv4OYvXKYa4EINrg==" saltValue="n8EYW8GAJArw+raXhxQg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233</v>
      </c>
      <c r="C5" s="680"/>
      <c r="D5" s="680"/>
      <c r="E5" s="680"/>
      <c r="F5" s="680"/>
      <c r="G5" s="680"/>
      <c r="H5" s="680"/>
      <c r="I5" s="680"/>
      <c r="J5" s="680"/>
      <c r="K5" s="680"/>
      <c r="L5" s="680"/>
      <c r="M5" s="680"/>
      <c r="N5" s="680"/>
      <c r="O5" s="680"/>
      <c r="P5" s="680"/>
      <c r="Q5" s="681"/>
      <c r="R5" s="676">
        <v>5992905</v>
      </c>
      <c r="S5" s="677"/>
      <c r="T5" s="677"/>
      <c r="U5" s="677"/>
      <c r="V5" s="677"/>
      <c r="W5" s="677"/>
      <c r="X5" s="677"/>
      <c r="Y5" s="702"/>
      <c r="Z5" s="715">
        <v>20.100000000000001</v>
      </c>
      <c r="AA5" s="715"/>
      <c r="AB5" s="715"/>
      <c r="AC5" s="715"/>
      <c r="AD5" s="716">
        <v>5992905</v>
      </c>
      <c r="AE5" s="716"/>
      <c r="AF5" s="716"/>
      <c r="AG5" s="716"/>
      <c r="AH5" s="716"/>
      <c r="AI5" s="716"/>
      <c r="AJ5" s="716"/>
      <c r="AK5" s="716"/>
      <c r="AL5" s="703">
        <v>38.9</v>
      </c>
      <c r="AM5" s="685"/>
      <c r="AN5" s="685"/>
      <c r="AO5" s="704"/>
      <c r="AP5" s="679" t="s">
        <v>234</v>
      </c>
      <c r="AQ5" s="680"/>
      <c r="AR5" s="680"/>
      <c r="AS5" s="680"/>
      <c r="AT5" s="680"/>
      <c r="AU5" s="680"/>
      <c r="AV5" s="680"/>
      <c r="AW5" s="680"/>
      <c r="AX5" s="680"/>
      <c r="AY5" s="680"/>
      <c r="AZ5" s="680"/>
      <c r="BA5" s="680"/>
      <c r="BB5" s="680"/>
      <c r="BC5" s="680"/>
      <c r="BD5" s="680"/>
      <c r="BE5" s="680"/>
      <c r="BF5" s="681"/>
      <c r="BG5" s="621">
        <v>5984999</v>
      </c>
      <c r="BH5" s="622"/>
      <c r="BI5" s="622"/>
      <c r="BJ5" s="622"/>
      <c r="BK5" s="622"/>
      <c r="BL5" s="622"/>
      <c r="BM5" s="622"/>
      <c r="BN5" s="623"/>
      <c r="BO5" s="659">
        <v>99.9</v>
      </c>
      <c r="BP5" s="659"/>
      <c r="BQ5" s="659"/>
      <c r="BR5" s="659"/>
      <c r="BS5" s="660">
        <v>114162</v>
      </c>
      <c r="BT5" s="660"/>
      <c r="BU5" s="660"/>
      <c r="BV5" s="660"/>
      <c r="BW5" s="660"/>
      <c r="BX5" s="660"/>
      <c r="BY5" s="660"/>
      <c r="BZ5" s="660"/>
      <c r="CA5" s="660"/>
      <c r="CB5" s="700"/>
      <c r="CD5" s="673" t="s">
        <v>229</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227</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15">
      <c r="B6" s="618" t="s">
        <v>238</v>
      </c>
      <c r="C6" s="619"/>
      <c r="D6" s="619"/>
      <c r="E6" s="619"/>
      <c r="F6" s="619"/>
      <c r="G6" s="619"/>
      <c r="H6" s="619"/>
      <c r="I6" s="619"/>
      <c r="J6" s="619"/>
      <c r="K6" s="619"/>
      <c r="L6" s="619"/>
      <c r="M6" s="619"/>
      <c r="N6" s="619"/>
      <c r="O6" s="619"/>
      <c r="P6" s="619"/>
      <c r="Q6" s="620"/>
      <c r="R6" s="621">
        <v>312932</v>
      </c>
      <c r="S6" s="622"/>
      <c r="T6" s="622"/>
      <c r="U6" s="622"/>
      <c r="V6" s="622"/>
      <c r="W6" s="622"/>
      <c r="X6" s="622"/>
      <c r="Y6" s="623"/>
      <c r="Z6" s="659">
        <v>1.1000000000000001</v>
      </c>
      <c r="AA6" s="659"/>
      <c r="AB6" s="659"/>
      <c r="AC6" s="659"/>
      <c r="AD6" s="660">
        <v>312932</v>
      </c>
      <c r="AE6" s="660"/>
      <c r="AF6" s="660"/>
      <c r="AG6" s="660"/>
      <c r="AH6" s="660"/>
      <c r="AI6" s="660"/>
      <c r="AJ6" s="660"/>
      <c r="AK6" s="660"/>
      <c r="AL6" s="624">
        <v>2</v>
      </c>
      <c r="AM6" s="625"/>
      <c r="AN6" s="625"/>
      <c r="AO6" s="661"/>
      <c r="AP6" s="618" t="s">
        <v>239</v>
      </c>
      <c r="AQ6" s="619"/>
      <c r="AR6" s="619"/>
      <c r="AS6" s="619"/>
      <c r="AT6" s="619"/>
      <c r="AU6" s="619"/>
      <c r="AV6" s="619"/>
      <c r="AW6" s="619"/>
      <c r="AX6" s="619"/>
      <c r="AY6" s="619"/>
      <c r="AZ6" s="619"/>
      <c r="BA6" s="619"/>
      <c r="BB6" s="619"/>
      <c r="BC6" s="619"/>
      <c r="BD6" s="619"/>
      <c r="BE6" s="619"/>
      <c r="BF6" s="620"/>
      <c r="BG6" s="621">
        <v>5984999</v>
      </c>
      <c r="BH6" s="622"/>
      <c r="BI6" s="622"/>
      <c r="BJ6" s="622"/>
      <c r="BK6" s="622"/>
      <c r="BL6" s="622"/>
      <c r="BM6" s="622"/>
      <c r="BN6" s="623"/>
      <c r="BO6" s="659">
        <v>99.9</v>
      </c>
      <c r="BP6" s="659"/>
      <c r="BQ6" s="659"/>
      <c r="BR6" s="659"/>
      <c r="BS6" s="660">
        <v>114162</v>
      </c>
      <c r="BT6" s="660"/>
      <c r="BU6" s="660"/>
      <c r="BV6" s="660"/>
      <c r="BW6" s="660"/>
      <c r="BX6" s="660"/>
      <c r="BY6" s="660"/>
      <c r="BZ6" s="660"/>
      <c r="CA6" s="660"/>
      <c r="CB6" s="700"/>
      <c r="CD6" s="679" t="s">
        <v>240</v>
      </c>
      <c r="CE6" s="680"/>
      <c r="CF6" s="680"/>
      <c r="CG6" s="680"/>
      <c r="CH6" s="680"/>
      <c r="CI6" s="680"/>
      <c r="CJ6" s="680"/>
      <c r="CK6" s="680"/>
      <c r="CL6" s="680"/>
      <c r="CM6" s="680"/>
      <c r="CN6" s="680"/>
      <c r="CO6" s="680"/>
      <c r="CP6" s="680"/>
      <c r="CQ6" s="681"/>
      <c r="CR6" s="621">
        <v>194306</v>
      </c>
      <c r="CS6" s="622"/>
      <c r="CT6" s="622"/>
      <c r="CU6" s="622"/>
      <c r="CV6" s="622"/>
      <c r="CW6" s="622"/>
      <c r="CX6" s="622"/>
      <c r="CY6" s="623"/>
      <c r="CZ6" s="703">
        <v>0.7</v>
      </c>
      <c r="DA6" s="685"/>
      <c r="DB6" s="685"/>
      <c r="DC6" s="705"/>
      <c r="DD6" s="627" t="s">
        <v>241</v>
      </c>
      <c r="DE6" s="622"/>
      <c r="DF6" s="622"/>
      <c r="DG6" s="622"/>
      <c r="DH6" s="622"/>
      <c r="DI6" s="622"/>
      <c r="DJ6" s="622"/>
      <c r="DK6" s="622"/>
      <c r="DL6" s="622"/>
      <c r="DM6" s="622"/>
      <c r="DN6" s="622"/>
      <c r="DO6" s="622"/>
      <c r="DP6" s="623"/>
      <c r="DQ6" s="627">
        <v>194244</v>
      </c>
      <c r="DR6" s="622"/>
      <c r="DS6" s="622"/>
      <c r="DT6" s="622"/>
      <c r="DU6" s="622"/>
      <c r="DV6" s="622"/>
      <c r="DW6" s="622"/>
      <c r="DX6" s="622"/>
      <c r="DY6" s="622"/>
      <c r="DZ6" s="622"/>
      <c r="EA6" s="622"/>
      <c r="EB6" s="622"/>
      <c r="EC6" s="658"/>
    </row>
    <row r="7" spans="2:143" ht="11.25" customHeight="1" x14ac:dyDescent="0.15">
      <c r="B7" s="618" t="s">
        <v>242</v>
      </c>
      <c r="C7" s="619"/>
      <c r="D7" s="619"/>
      <c r="E7" s="619"/>
      <c r="F7" s="619"/>
      <c r="G7" s="619"/>
      <c r="H7" s="619"/>
      <c r="I7" s="619"/>
      <c r="J7" s="619"/>
      <c r="K7" s="619"/>
      <c r="L7" s="619"/>
      <c r="M7" s="619"/>
      <c r="N7" s="619"/>
      <c r="O7" s="619"/>
      <c r="P7" s="619"/>
      <c r="Q7" s="620"/>
      <c r="R7" s="621">
        <v>1066</v>
      </c>
      <c r="S7" s="622"/>
      <c r="T7" s="622"/>
      <c r="U7" s="622"/>
      <c r="V7" s="622"/>
      <c r="W7" s="622"/>
      <c r="X7" s="622"/>
      <c r="Y7" s="623"/>
      <c r="Z7" s="659">
        <v>0</v>
      </c>
      <c r="AA7" s="659"/>
      <c r="AB7" s="659"/>
      <c r="AC7" s="659"/>
      <c r="AD7" s="660">
        <v>1066</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2398152</v>
      </c>
      <c r="BH7" s="622"/>
      <c r="BI7" s="622"/>
      <c r="BJ7" s="622"/>
      <c r="BK7" s="622"/>
      <c r="BL7" s="622"/>
      <c r="BM7" s="622"/>
      <c r="BN7" s="623"/>
      <c r="BO7" s="659">
        <v>40</v>
      </c>
      <c r="BP7" s="659"/>
      <c r="BQ7" s="659"/>
      <c r="BR7" s="659"/>
      <c r="BS7" s="660">
        <v>114162</v>
      </c>
      <c r="BT7" s="660"/>
      <c r="BU7" s="660"/>
      <c r="BV7" s="660"/>
      <c r="BW7" s="660"/>
      <c r="BX7" s="660"/>
      <c r="BY7" s="660"/>
      <c r="BZ7" s="660"/>
      <c r="CA7" s="660"/>
      <c r="CB7" s="700"/>
      <c r="CD7" s="618" t="s">
        <v>244</v>
      </c>
      <c r="CE7" s="619"/>
      <c r="CF7" s="619"/>
      <c r="CG7" s="619"/>
      <c r="CH7" s="619"/>
      <c r="CI7" s="619"/>
      <c r="CJ7" s="619"/>
      <c r="CK7" s="619"/>
      <c r="CL7" s="619"/>
      <c r="CM7" s="619"/>
      <c r="CN7" s="619"/>
      <c r="CO7" s="619"/>
      <c r="CP7" s="619"/>
      <c r="CQ7" s="620"/>
      <c r="CR7" s="621">
        <v>3529565</v>
      </c>
      <c r="CS7" s="622"/>
      <c r="CT7" s="622"/>
      <c r="CU7" s="622"/>
      <c r="CV7" s="622"/>
      <c r="CW7" s="622"/>
      <c r="CX7" s="622"/>
      <c r="CY7" s="623"/>
      <c r="CZ7" s="659">
        <v>12.2</v>
      </c>
      <c r="DA7" s="659"/>
      <c r="DB7" s="659"/>
      <c r="DC7" s="659"/>
      <c r="DD7" s="627">
        <v>116301</v>
      </c>
      <c r="DE7" s="622"/>
      <c r="DF7" s="622"/>
      <c r="DG7" s="622"/>
      <c r="DH7" s="622"/>
      <c r="DI7" s="622"/>
      <c r="DJ7" s="622"/>
      <c r="DK7" s="622"/>
      <c r="DL7" s="622"/>
      <c r="DM7" s="622"/>
      <c r="DN7" s="622"/>
      <c r="DO7" s="622"/>
      <c r="DP7" s="623"/>
      <c r="DQ7" s="627">
        <v>2648556</v>
      </c>
      <c r="DR7" s="622"/>
      <c r="DS7" s="622"/>
      <c r="DT7" s="622"/>
      <c r="DU7" s="622"/>
      <c r="DV7" s="622"/>
      <c r="DW7" s="622"/>
      <c r="DX7" s="622"/>
      <c r="DY7" s="622"/>
      <c r="DZ7" s="622"/>
      <c r="EA7" s="622"/>
      <c r="EB7" s="622"/>
      <c r="EC7" s="658"/>
    </row>
    <row r="8" spans="2:143" ht="11.25" customHeight="1" x14ac:dyDescent="0.15">
      <c r="B8" s="618" t="s">
        <v>245</v>
      </c>
      <c r="C8" s="619"/>
      <c r="D8" s="619"/>
      <c r="E8" s="619"/>
      <c r="F8" s="619"/>
      <c r="G8" s="619"/>
      <c r="H8" s="619"/>
      <c r="I8" s="619"/>
      <c r="J8" s="619"/>
      <c r="K8" s="619"/>
      <c r="L8" s="619"/>
      <c r="M8" s="619"/>
      <c r="N8" s="619"/>
      <c r="O8" s="619"/>
      <c r="P8" s="619"/>
      <c r="Q8" s="620"/>
      <c r="R8" s="621">
        <v>20483</v>
      </c>
      <c r="S8" s="622"/>
      <c r="T8" s="622"/>
      <c r="U8" s="622"/>
      <c r="V8" s="622"/>
      <c r="W8" s="622"/>
      <c r="X8" s="622"/>
      <c r="Y8" s="623"/>
      <c r="Z8" s="659">
        <v>0.1</v>
      </c>
      <c r="AA8" s="659"/>
      <c r="AB8" s="659"/>
      <c r="AC8" s="659"/>
      <c r="AD8" s="660">
        <v>20483</v>
      </c>
      <c r="AE8" s="660"/>
      <c r="AF8" s="660"/>
      <c r="AG8" s="660"/>
      <c r="AH8" s="660"/>
      <c r="AI8" s="660"/>
      <c r="AJ8" s="660"/>
      <c r="AK8" s="660"/>
      <c r="AL8" s="624">
        <v>0.1</v>
      </c>
      <c r="AM8" s="625"/>
      <c r="AN8" s="625"/>
      <c r="AO8" s="661"/>
      <c r="AP8" s="618" t="s">
        <v>246</v>
      </c>
      <c r="AQ8" s="619"/>
      <c r="AR8" s="619"/>
      <c r="AS8" s="619"/>
      <c r="AT8" s="619"/>
      <c r="AU8" s="619"/>
      <c r="AV8" s="619"/>
      <c r="AW8" s="619"/>
      <c r="AX8" s="619"/>
      <c r="AY8" s="619"/>
      <c r="AZ8" s="619"/>
      <c r="BA8" s="619"/>
      <c r="BB8" s="619"/>
      <c r="BC8" s="619"/>
      <c r="BD8" s="619"/>
      <c r="BE8" s="619"/>
      <c r="BF8" s="620"/>
      <c r="BG8" s="621">
        <v>75570</v>
      </c>
      <c r="BH8" s="622"/>
      <c r="BI8" s="622"/>
      <c r="BJ8" s="622"/>
      <c r="BK8" s="622"/>
      <c r="BL8" s="622"/>
      <c r="BM8" s="622"/>
      <c r="BN8" s="623"/>
      <c r="BO8" s="659">
        <v>1.3</v>
      </c>
      <c r="BP8" s="659"/>
      <c r="BQ8" s="659"/>
      <c r="BR8" s="659"/>
      <c r="BS8" s="660" t="s">
        <v>130</v>
      </c>
      <c r="BT8" s="660"/>
      <c r="BU8" s="660"/>
      <c r="BV8" s="660"/>
      <c r="BW8" s="660"/>
      <c r="BX8" s="660"/>
      <c r="BY8" s="660"/>
      <c r="BZ8" s="660"/>
      <c r="CA8" s="660"/>
      <c r="CB8" s="700"/>
      <c r="CD8" s="618" t="s">
        <v>247</v>
      </c>
      <c r="CE8" s="619"/>
      <c r="CF8" s="619"/>
      <c r="CG8" s="619"/>
      <c r="CH8" s="619"/>
      <c r="CI8" s="619"/>
      <c r="CJ8" s="619"/>
      <c r="CK8" s="619"/>
      <c r="CL8" s="619"/>
      <c r="CM8" s="619"/>
      <c r="CN8" s="619"/>
      <c r="CO8" s="619"/>
      <c r="CP8" s="619"/>
      <c r="CQ8" s="620"/>
      <c r="CR8" s="621">
        <v>10649541</v>
      </c>
      <c r="CS8" s="622"/>
      <c r="CT8" s="622"/>
      <c r="CU8" s="622"/>
      <c r="CV8" s="622"/>
      <c r="CW8" s="622"/>
      <c r="CX8" s="622"/>
      <c r="CY8" s="623"/>
      <c r="CZ8" s="659">
        <v>36.700000000000003</v>
      </c>
      <c r="DA8" s="659"/>
      <c r="DB8" s="659"/>
      <c r="DC8" s="659"/>
      <c r="DD8" s="627">
        <v>130643</v>
      </c>
      <c r="DE8" s="622"/>
      <c r="DF8" s="622"/>
      <c r="DG8" s="622"/>
      <c r="DH8" s="622"/>
      <c r="DI8" s="622"/>
      <c r="DJ8" s="622"/>
      <c r="DK8" s="622"/>
      <c r="DL8" s="622"/>
      <c r="DM8" s="622"/>
      <c r="DN8" s="622"/>
      <c r="DO8" s="622"/>
      <c r="DP8" s="623"/>
      <c r="DQ8" s="627">
        <v>5065335</v>
      </c>
      <c r="DR8" s="622"/>
      <c r="DS8" s="622"/>
      <c r="DT8" s="622"/>
      <c r="DU8" s="622"/>
      <c r="DV8" s="622"/>
      <c r="DW8" s="622"/>
      <c r="DX8" s="622"/>
      <c r="DY8" s="622"/>
      <c r="DZ8" s="622"/>
      <c r="EA8" s="622"/>
      <c r="EB8" s="622"/>
      <c r="EC8" s="658"/>
    </row>
    <row r="9" spans="2:143" ht="11.25" customHeight="1" x14ac:dyDescent="0.15">
      <c r="B9" s="618" t="s">
        <v>248</v>
      </c>
      <c r="C9" s="619"/>
      <c r="D9" s="619"/>
      <c r="E9" s="619"/>
      <c r="F9" s="619"/>
      <c r="G9" s="619"/>
      <c r="H9" s="619"/>
      <c r="I9" s="619"/>
      <c r="J9" s="619"/>
      <c r="K9" s="619"/>
      <c r="L9" s="619"/>
      <c r="M9" s="619"/>
      <c r="N9" s="619"/>
      <c r="O9" s="619"/>
      <c r="P9" s="619"/>
      <c r="Q9" s="620"/>
      <c r="R9" s="621">
        <v>13988</v>
      </c>
      <c r="S9" s="622"/>
      <c r="T9" s="622"/>
      <c r="U9" s="622"/>
      <c r="V9" s="622"/>
      <c r="W9" s="622"/>
      <c r="X9" s="622"/>
      <c r="Y9" s="623"/>
      <c r="Z9" s="659">
        <v>0</v>
      </c>
      <c r="AA9" s="659"/>
      <c r="AB9" s="659"/>
      <c r="AC9" s="659"/>
      <c r="AD9" s="660">
        <v>13988</v>
      </c>
      <c r="AE9" s="660"/>
      <c r="AF9" s="660"/>
      <c r="AG9" s="660"/>
      <c r="AH9" s="660"/>
      <c r="AI9" s="660"/>
      <c r="AJ9" s="660"/>
      <c r="AK9" s="660"/>
      <c r="AL9" s="624">
        <v>0.1</v>
      </c>
      <c r="AM9" s="625"/>
      <c r="AN9" s="625"/>
      <c r="AO9" s="661"/>
      <c r="AP9" s="618" t="s">
        <v>249</v>
      </c>
      <c r="AQ9" s="619"/>
      <c r="AR9" s="619"/>
      <c r="AS9" s="619"/>
      <c r="AT9" s="619"/>
      <c r="AU9" s="619"/>
      <c r="AV9" s="619"/>
      <c r="AW9" s="619"/>
      <c r="AX9" s="619"/>
      <c r="AY9" s="619"/>
      <c r="AZ9" s="619"/>
      <c r="BA9" s="619"/>
      <c r="BB9" s="619"/>
      <c r="BC9" s="619"/>
      <c r="BD9" s="619"/>
      <c r="BE9" s="619"/>
      <c r="BF9" s="620"/>
      <c r="BG9" s="621">
        <v>1723683</v>
      </c>
      <c r="BH9" s="622"/>
      <c r="BI9" s="622"/>
      <c r="BJ9" s="622"/>
      <c r="BK9" s="622"/>
      <c r="BL9" s="622"/>
      <c r="BM9" s="622"/>
      <c r="BN9" s="623"/>
      <c r="BO9" s="659">
        <v>28.8</v>
      </c>
      <c r="BP9" s="659"/>
      <c r="BQ9" s="659"/>
      <c r="BR9" s="659"/>
      <c r="BS9" s="660" t="s">
        <v>241</v>
      </c>
      <c r="BT9" s="660"/>
      <c r="BU9" s="660"/>
      <c r="BV9" s="660"/>
      <c r="BW9" s="660"/>
      <c r="BX9" s="660"/>
      <c r="BY9" s="660"/>
      <c r="BZ9" s="660"/>
      <c r="CA9" s="660"/>
      <c r="CB9" s="700"/>
      <c r="CD9" s="618" t="s">
        <v>250</v>
      </c>
      <c r="CE9" s="619"/>
      <c r="CF9" s="619"/>
      <c r="CG9" s="619"/>
      <c r="CH9" s="619"/>
      <c r="CI9" s="619"/>
      <c r="CJ9" s="619"/>
      <c r="CK9" s="619"/>
      <c r="CL9" s="619"/>
      <c r="CM9" s="619"/>
      <c r="CN9" s="619"/>
      <c r="CO9" s="619"/>
      <c r="CP9" s="619"/>
      <c r="CQ9" s="620"/>
      <c r="CR9" s="621">
        <v>1681264</v>
      </c>
      <c r="CS9" s="622"/>
      <c r="CT9" s="622"/>
      <c r="CU9" s="622"/>
      <c r="CV9" s="622"/>
      <c r="CW9" s="622"/>
      <c r="CX9" s="622"/>
      <c r="CY9" s="623"/>
      <c r="CZ9" s="659">
        <v>5.8</v>
      </c>
      <c r="DA9" s="659"/>
      <c r="DB9" s="659"/>
      <c r="DC9" s="659"/>
      <c r="DD9" s="627">
        <v>2344</v>
      </c>
      <c r="DE9" s="622"/>
      <c r="DF9" s="622"/>
      <c r="DG9" s="622"/>
      <c r="DH9" s="622"/>
      <c r="DI9" s="622"/>
      <c r="DJ9" s="622"/>
      <c r="DK9" s="622"/>
      <c r="DL9" s="622"/>
      <c r="DM9" s="622"/>
      <c r="DN9" s="622"/>
      <c r="DO9" s="622"/>
      <c r="DP9" s="623"/>
      <c r="DQ9" s="627">
        <v>1338489</v>
      </c>
      <c r="DR9" s="622"/>
      <c r="DS9" s="622"/>
      <c r="DT9" s="622"/>
      <c r="DU9" s="622"/>
      <c r="DV9" s="622"/>
      <c r="DW9" s="622"/>
      <c r="DX9" s="622"/>
      <c r="DY9" s="622"/>
      <c r="DZ9" s="622"/>
      <c r="EA9" s="622"/>
      <c r="EB9" s="622"/>
      <c r="EC9" s="658"/>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241</v>
      </c>
      <c r="AA10" s="659"/>
      <c r="AB10" s="659"/>
      <c r="AC10" s="659"/>
      <c r="AD10" s="660" t="s">
        <v>187</v>
      </c>
      <c r="AE10" s="660"/>
      <c r="AF10" s="660"/>
      <c r="AG10" s="660"/>
      <c r="AH10" s="660"/>
      <c r="AI10" s="660"/>
      <c r="AJ10" s="660"/>
      <c r="AK10" s="660"/>
      <c r="AL10" s="624" t="s">
        <v>241</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164445</v>
      </c>
      <c r="BH10" s="622"/>
      <c r="BI10" s="622"/>
      <c r="BJ10" s="622"/>
      <c r="BK10" s="622"/>
      <c r="BL10" s="622"/>
      <c r="BM10" s="622"/>
      <c r="BN10" s="623"/>
      <c r="BO10" s="659">
        <v>2.7</v>
      </c>
      <c r="BP10" s="659"/>
      <c r="BQ10" s="659"/>
      <c r="BR10" s="659"/>
      <c r="BS10" s="660">
        <v>27972</v>
      </c>
      <c r="BT10" s="660"/>
      <c r="BU10" s="660"/>
      <c r="BV10" s="660"/>
      <c r="BW10" s="660"/>
      <c r="BX10" s="660"/>
      <c r="BY10" s="660"/>
      <c r="BZ10" s="660"/>
      <c r="CA10" s="660"/>
      <c r="CB10" s="700"/>
      <c r="CD10" s="618" t="s">
        <v>253</v>
      </c>
      <c r="CE10" s="619"/>
      <c r="CF10" s="619"/>
      <c r="CG10" s="619"/>
      <c r="CH10" s="619"/>
      <c r="CI10" s="619"/>
      <c r="CJ10" s="619"/>
      <c r="CK10" s="619"/>
      <c r="CL10" s="619"/>
      <c r="CM10" s="619"/>
      <c r="CN10" s="619"/>
      <c r="CO10" s="619"/>
      <c r="CP10" s="619"/>
      <c r="CQ10" s="620"/>
      <c r="CR10" s="621" t="s">
        <v>130</v>
      </c>
      <c r="CS10" s="622"/>
      <c r="CT10" s="622"/>
      <c r="CU10" s="622"/>
      <c r="CV10" s="622"/>
      <c r="CW10" s="622"/>
      <c r="CX10" s="622"/>
      <c r="CY10" s="623"/>
      <c r="CZ10" s="659" t="s">
        <v>241</v>
      </c>
      <c r="DA10" s="659"/>
      <c r="DB10" s="659"/>
      <c r="DC10" s="659"/>
      <c r="DD10" s="627" t="s">
        <v>130</v>
      </c>
      <c r="DE10" s="622"/>
      <c r="DF10" s="622"/>
      <c r="DG10" s="622"/>
      <c r="DH10" s="622"/>
      <c r="DI10" s="622"/>
      <c r="DJ10" s="622"/>
      <c r="DK10" s="622"/>
      <c r="DL10" s="622"/>
      <c r="DM10" s="622"/>
      <c r="DN10" s="622"/>
      <c r="DO10" s="622"/>
      <c r="DP10" s="623"/>
      <c r="DQ10" s="627" t="s">
        <v>241</v>
      </c>
      <c r="DR10" s="622"/>
      <c r="DS10" s="622"/>
      <c r="DT10" s="622"/>
      <c r="DU10" s="622"/>
      <c r="DV10" s="622"/>
      <c r="DW10" s="622"/>
      <c r="DX10" s="622"/>
      <c r="DY10" s="622"/>
      <c r="DZ10" s="622"/>
      <c r="EA10" s="622"/>
      <c r="EB10" s="622"/>
      <c r="EC10" s="658"/>
    </row>
    <row r="11" spans="2:143" ht="11.25" customHeight="1" x14ac:dyDescent="0.15">
      <c r="B11" s="618" t="s">
        <v>254</v>
      </c>
      <c r="C11" s="619"/>
      <c r="D11" s="619"/>
      <c r="E11" s="619"/>
      <c r="F11" s="619"/>
      <c r="G11" s="619"/>
      <c r="H11" s="619"/>
      <c r="I11" s="619"/>
      <c r="J11" s="619"/>
      <c r="K11" s="619"/>
      <c r="L11" s="619"/>
      <c r="M11" s="619"/>
      <c r="N11" s="619"/>
      <c r="O11" s="619"/>
      <c r="P11" s="619"/>
      <c r="Q11" s="620"/>
      <c r="R11" s="621">
        <v>1192654</v>
      </c>
      <c r="S11" s="622"/>
      <c r="T11" s="622"/>
      <c r="U11" s="622"/>
      <c r="V11" s="622"/>
      <c r="W11" s="622"/>
      <c r="X11" s="622"/>
      <c r="Y11" s="623"/>
      <c r="Z11" s="624">
        <v>4</v>
      </c>
      <c r="AA11" s="625"/>
      <c r="AB11" s="625"/>
      <c r="AC11" s="626"/>
      <c r="AD11" s="627">
        <v>1192654</v>
      </c>
      <c r="AE11" s="622"/>
      <c r="AF11" s="622"/>
      <c r="AG11" s="622"/>
      <c r="AH11" s="622"/>
      <c r="AI11" s="622"/>
      <c r="AJ11" s="622"/>
      <c r="AK11" s="623"/>
      <c r="AL11" s="624">
        <v>7.8</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434454</v>
      </c>
      <c r="BH11" s="622"/>
      <c r="BI11" s="622"/>
      <c r="BJ11" s="622"/>
      <c r="BK11" s="622"/>
      <c r="BL11" s="622"/>
      <c r="BM11" s="622"/>
      <c r="BN11" s="623"/>
      <c r="BO11" s="659">
        <v>7.2</v>
      </c>
      <c r="BP11" s="659"/>
      <c r="BQ11" s="659"/>
      <c r="BR11" s="659"/>
      <c r="BS11" s="660">
        <v>86190</v>
      </c>
      <c r="BT11" s="660"/>
      <c r="BU11" s="660"/>
      <c r="BV11" s="660"/>
      <c r="BW11" s="660"/>
      <c r="BX11" s="660"/>
      <c r="BY11" s="660"/>
      <c r="BZ11" s="660"/>
      <c r="CA11" s="660"/>
      <c r="CB11" s="700"/>
      <c r="CD11" s="618" t="s">
        <v>256</v>
      </c>
      <c r="CE11" s="619"/>
      <c r="CF11" s="619"/>
      <c r="CG11" s="619"/>
      <c r="CH11" s="619"/>
      <c r="CI11" s="619"/>
      <c r="CJ11" s="619"/>
      <c r="CK11" s="619"/>
      <c r="CL11" s="619"/>
      <c r="CM11" s="619"/>
      <c r="CN11" s="619"/>
      <c r="CO11" s="619"/>
      <c r="CP11" s="619"/>
      <c r="CQ11" s="620"/>
      <c r="CR11" s="621">
        <v>2179972</v>
      </c>
      <c r="CS11" s="622"/>
      <c r="CT11" s="622"/>
      <c r="CU11" s="622"/>
      <c r="CV11" s="622"/>
      <c r="CW11" s="622"/>
      <c r="CX11" s="622"/>
      <c r="CY11" s="623"/>
      <c r="CZ11" s="659">
        <v>7.5</v>
      </c>
      <c r="DA11" s="659"/>
      <c r="DB11" s="659"/>
      <c r="DC11" s="659"/>
      <c r="DD11" s="627">
        <v>611581</v>
      </c>
      <c r="DE11" s="622"/>
      <c r="DF11" s="622"/>
      <c r="DG11" s="622"/>
      <c r="DH11" s="622"/>
      <c r="DI11" s="622"/>
      <c r="DJ11" s="622"/>
      <c r="DK11" s="622"/>
      <c r="DL11" s="622"/>
      <c r="DM11" s="622"/>
      <c r="DN11" s="622"/>
      <c r="DO11" s="622"/>
      <c r="DP11" s="623"/>
      <c r="DQ11" s="627">
        <v>1021812</v>
      </c>
      <c r="DR11" s="622"/>
      <c r="DS11" s="622"/>
      <c r="DT11" s="622"/>
      <c r="DU11" s="622"/>
      <c r="DV11" s="622"/>
      <c r="DW11" s="622"/>
      <c r="DX11" s="622"/>
      <c r="DY11" s="622"/>
      <c r="DZ11" s="622"/>
      <c r="EA11" s="622"/>
      <c r="EB11" s="622"/>
      <c r="EC11" s="658"/>
    </row>
    <row r="12" spans="2:143" ht="11.25" customHeight="1" x14ac:dyDescent="0.15">
      <c r="B12" s="618" t="s">
        <v>257</v>
      </c>
      <c r="C12" s="619"/>
      <c r="D12" s="619"/>
      <c r="E12" s="619"/>
      <c r="F12" s="619"/>
      <c r="G12" s="619"/>
      <c r="H12" s="619"/>
      <c r="I12" s="619"/>
      <c r="J12" s="619"/>
      <c r="K12" s="619"/>
      <c r="L12" s="619"/>
      <c r="M12" s="619"/>
      <c r="N12" s="619"/>
      <c r="O12" s="619"/>
      <c r="P12" s="619"/>
      <c r="Q12" s="620"/>
      <c r="R12" s="621">
        <v>30570</v>
      </c>
      <c r="S12" s="622"/>
      <c r="T12" s="622"/>
      <c r="U12" s="622"/>
      <c r="V12" s="622"/>
      <c r="W12" s="622"/>
      <c r="X12" s="622"/>
      <c r="Y12" s="623"/>
      <c r="Z12" s="659">
        <v>0.1</v>
      </c>
      <c r="AA12" s="659"/>
      <c r="AB12" s="659"/>
      <c r="AC12" s="659"/>
      <c r="AD12" s="660">
        <v>30570</v>
      </c>
      <c r="AE12" s="660"/>
      <c r="AF12" s="660"/>
      <c r="AG12" s="660"/>
      <c r="AH12" s="660"/>
      <c r="AI12" s="660"/>
      <c r="AJ12" s="660"/>
      <c r="AK12" s="660"/>
      <c r="AL12" s="624">
        <v>0.2</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2971596</v>
      </c>
      <c r="BH12" s="622"/>
      <c r="BI12" s="622"/>
      <c r="BJ12" s="622"/>
      <c r="BK12" s="622"/>
      <c r="BL12" s="622"/>
      <c r="BM12" s="622"/>
      <c r="BN12" s="623"/>
      <c r="BO12" s="659">
        <v>49.6</v>
      </c>
      <c r="BP12" s="659"/>
      <c r="BQ12" s="659"/>
      <c r="BR12" s="659"/>
      <c r="BS12" s="660" t="s">
        <v>241</v>
      </c>
      <c r="BT12" s="660"/>
      <c r="BU12" s="660"/>
      <c r="BV12" s="660"/>
      <c r="BW12" s="660"/>
      <c r="BX12" s="660"/>
      <c r="BY12" s="660"/>
      <c r="BZ12" s="660"/>
      <c r="CA12" s="660"/>
      <c r="CB12" s="700"/>
      <c r="CD12" s="618" t="s">
        <v>259</v>
      </c>
      <c r="CE12" s="619"/>
      <c r="CF12" s="619"/>
      <c r="CG12" s="619"/>
      <c r="CH12" s="619"/>
      <c r="CI12" s="619"/>
      <c r="CJ12" s="619"/>
      <c r="CK12" s="619"/>
      <c r="CL12" s="619"/>
      <c r="CM12" s="619"/>
      <c r="CN12" s="619"/>
      <c r="CO12" s="619"/>
      <c r="CP12" s="619"/>
      <c r="CQ12" s="620"/>
      <c r="CR12" s="621">
        <v>1048817</v>
      </c>
      <c r="CS12" s="622"/>
      <c r="CT12" s="622"/>
      <c r="CU12" s="622"/>
      <c r="CV12" s="622"/>
      <c r="CW12" s="622"/>
      <c r="CX12" s="622"/>
      <c r="CY12" s="623"/>
      <c r="CZ12" s="659">
        <v>3.6</v>
      </c>
      <c r="DA12" s="659"/>
      <c r="DB12" s="659"/>
      <c r="DC12" s="659"/>
      <c r="DD12" s="627">
        <v>70259</v>
      </c>
      <c r="DE12" s="622"/>
      <c r="DF12" s="622"/>
      <c r="DG12" s="622"/>
      <c r="DH12" s="622"/>
      <c r="DI12" s="622"/>
      <c r="DJ12" s="622"/>
      <c r="DK12" s="622"/>
      <c r="DL12" s="622"/>
      <c r="DM12" s="622"/>
      <c r="DN12" s="622"/>
      <c r="DO12" s="622"/>
      <c r="DP12" s="623"/>
      <c r="DQ12" s="627">
        <v>638928</v>
      </c>
      <c r="DR12" s="622"/>
      <c r="DS12" s="622"/>
      <c r="DT12" s="622"/>
      <c r="DU12" s="622"/>
      <c r="DV12" s="622"/>
      <c r="DW12" s="622"/>
      <c r="DX12" s="622"/>
      <c r="DY12" s="622"/>
      <c r="DZ12" s="622"/>
      <c r="EA12" s="622"/>
      <c r="EB12" s="622"/>
      <c r="EC12" s="658"/>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241</v>
      </c>
      <c r="AA13" s="659"/>
      <c r="AB13" s="659"/>
      <c r="AC13" s="659"/>
      <c r="AD13" s="660" t="s">
        <v>130</v>
      </c>
      <c r="AE13" s="660"/>
      <c r="AF13" s="660"/>
      <c r="AG13" s="660"/>
      <c r="AH13" s="660"/>
      <c r="AI13" s="660"/>
      <c r="AJ13" s="660"/>
      <c r="AK13" s="660"/>
      <c r="AL13" s="624" t="s">
        <v>130</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2860685</v>
      </c>
      <c r="BH13" s="622"/>
      <c r="BI13" s="622"/>
      <c r="BJ13" s="622"/>
      <c r="BK13" s="622"/>
      <c r="BL13" s="622"/>
      <c r="BM13" s="622"/>
      <c r="BN13" s="623"/>
      <c r="BO13" s="659">
        <v>47.7</v>
      </c>
      <c r="BP13" s="659"/>
      <c r="BQ13" s="659"/>
      <c r="BR13" s="659"/>
      <c r="BS13" s="660" t="s">
        <v>130</v>
      </c>
      <c r="BT13" s="660"/>
      <c r="BU13" s="660"/>
      <c r="BV13" s="660"/>
      <c r="BW13" s="660"/>
      <c r="BX13" s="660"/>
      <c r="BY13" s="660"/>
      <c r="BZ13" s="660"/>
      <c r="CA13" s="660"/>
      <c r="CB13" s="700"/>
      <c r="CD13" s="618" t="s">
        <v>262</v>
      </c>
      <c r="CE13" s="619"/>
      <c r="CF13" s="619"/>
      <c r="CG13" s="619"/>
      <c r="CH13" s="619"/>
      <c r="CI13" s="619"/>
      <c r="CJ13" s="619"/>
      <c r="CK13" s="619"/>
      <c r="CL13" s="619"/>
      <c r="CM13" s="619"/>
      <c r="CN13" s="619"/>
      <c r="CO13" s="619"/>
      <c r="CP13" s="619"/>
      <c r="CQ13" s="620"/>
      <c r="CR13" s="621">
        <v>2306772</v>
      </c>
      <c r="CS13" s="622"/>
      <c r="CT13" s="622"/>
      <c r="CU13" s="622"/>
      <c r="CV13" s="622"/>
      <c r="CW13" s="622"/>
      <c r="CX13" s="622"/>
      <c r="CY13" s="623"/>
      <c r="CZ13" s="659">
        <v>8</v>
      </c>
      <c r="DA13" s="659"/>
      <c r="DB13" s="659"/>
      <c r="DC13" s="659"/>
      <c r="DD13" s="627">
        <v>1304161</v>
      </c>
      <c r="DE13" s="622"/>
      <c r="DF13" s="622"/>
      <c r="DG13" s="622"/>
      <c r="DH13" s="622"/>
      <c r="DI13" s="622"/>
      <c r="DJ13" s="622"/>
      <c r="DK13" s="622"/>
      <c r="DL13" s="622"/>
      <c r="DM13" s="622"/>
      <c r="DN13" s="622"/>
      <c r="DO13" s="622"/>
      <c r="DP13" s="623"/>
      <c r="DQ13" s="627">
        <v>1140732</v>
      </c>
      <c r="DR13" s="622"/>
      <c r="DS13" s="622"/>
      <c r="DT13" s="622"/>
      <c r="DU13" s="622"/>
      <c r="DV13" s="622"/>
      <c r="DW13" s="622"/>
      <c r="DX13" s="622"/>
      <c r="DY13" s="622"/>
      <c r="DZ13" s="622"/>
      <c r="EA13" s="622"/>
      <c r="EB13" s="622"/>
      <c r="EC13" s="658"/>
    </row>
    <row r="14" spans="2:143" ht="11.25" customHeight="1" x14ac:dyDescent="0.15">
      <c r="B14" s="618" t="s">
        <v>263</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241</v>
      </c>
      <c r="AA14" s="659"/>
      <c r="AB14" s="659"/>
      <c r="AC14" s="659"/>
      <c r="AD14" s="660" t="s">
        <v>241</v>
      </c>
      <c r="AE14" s="660"/>
      <c r="AF14" s="660"/>
      <c r="AG14" s="660"/>
      <c r="AH14" s="660"/>
      <c r="AI14" s="660"/>
      <c r="AJ14" s="660"/>
      <c r="AK14" s="660"/>
      <c r="AL14" s="624" t="s">
        <v>130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220011</v>
      </c>
      <c r="BH14" s="622"/>
      <c r="BI14" s="622"/>
      <c r="BJ14" s="622"/>
      <c r="BK14" s="622"/>
      <c r="BL14" s="622"/>
      <c r="BM14" s="622"/>
      <c r="BN14" s="623"/>
      <c r="BO14" s="659">
        <v>3.7</v>
      </c>
      <c r="BP14" s="659"/>
      <c r="BQ14" s="659"/>
      <c r="BR14" s="659"/>
      <c r="BS14" s="660" t="s">
        <v>241</v>
      </c>
      <c r="BT14" s="660"/>
      <c r="BU14" s="660"/>
      <c r="BV14" s="660"/>
      <c r="BW14" s="660"/>
      <c r="BX14" s="660"/>
      <c r="BY14" s="660"/>
      <c r="BZ14" s="660"/>
      <c r="CA14" s="660"/>
      <c r="CB14" s="700"/>
      <c r="CD14" s="618" t="s">
        <v>265</v>
      </c>
      <c r="CE14" s="619"/>
      <c r="CF14" s="619"/>
      <c r="CG14" s="619"/>
      <c r="CH14" s="619"/>
      <c r="CI14" s="619"/>
      <c r="CJ14" s="619"/>
      <c r="CK14" s="619"/>
      <c r="CL14" s="619"/>
      <c r="CM14" s="619"/>
      <c r="CN14" s="619"/>
      <c r="CO14" s="619"/>
      <c r="CP14" s="619"/>
      <c r="CQ14" s="620"/>
      <c r="CR14" s="621">
        <v>900089</v>
      </c>
      <c r="CS14" s="622"/>
      <c r="CT14" s="622"/>
      <c r="CU14" s="622"/>
      <c r="CV14" s="622"/>
      <c r="CW14" s="622"/>
      <c r="CX14" s="622"/>
      <c r="CY14" s="623"/>
      <c r="CZ14" s="659">
        <v>3.1</v>
      </c>
      <c r="DA14" s="659"/>
      <c r="DB14" s="659"/>
      <c r="DC14" s="659"/>
      <c r="DD14" s="627">
        <v>58907</v>
      </c>
      <c r="DE14" s="622"/>
      <c r="DF14" s="622"/>
      <c r="DG14" s="622"/>
      <c r="DH14" s="622"/>
      <c r="DI14" s="622"/>
      <c r="DJ14" s="622"/>
      <c r="DK14" s="622"/>
      <c r="DL14" s="622"/>
      <c r="DM14" s="622"/>
      <c r="DN14" s="622"/>
      <c r="DO14" s="622"/>
      <c r="DP14" s="623"/>
      <c r="DQ14" s="627">
        <v>807746</v>
      </c>
      <c r="DR14" s="622"/>
      <c r="DS14" s="622"/>
      <c r="DT14" s="622"/>
      <c r="DU14" s="622"/>
      <c r="DV14" s="622"/>
      <c r="DW14" s="622"/>
      <c r="DX14" s="622"/>
      <c r="DY14" s="622"/>
      <c r="DZ14" s="622"/>
      <c r="EA14" s="622"/>
      <c r="EB14" s="622"/>
      <c r="EC14" s="658"/>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241</v>
      </c>
      <c r="S15" s="622"/>
      <c r="T15" s="622"/>
      <c r="U15" s="622"/>
      <c r="V15" s="622"/>
      <c r="W15" s="622"/>
      <c r="X15" s="622"/>
      <c r="Y15" s="623"/>
      <c r="Z15" s="659" t="s">
        <v>241</v>
      </c>
      <c r="AA15" s="659"/>
      <c r="AB15" s="659"/>
      <c r="AC15" s="659"/>
      <c r="AD15" s="660" t="s">
        <v>241</v>
      </c>
      <c r="AE15" s="660"/>
      <c r="AF15" s="660"/>
      <c r="AG15" s="660"/>
      <c r="AH15" s="660"/>
      <c r="AI15" s="660"/>
      <c r="AJ15" s="660"/>
      <c r="AK15" s="660"/>
      <c r="AL15" s="624" t="s">
        <v>130</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395240</v>
      </c>
      <c r="BH15" s="622"/>
      <c r="BI15" s="622"/>
      <c r="BJ15" s="622"/>
      <c r="BK15" s="622"/>
      <c r="BL15" s="622"/>
      <c r="BM15" s="622"/>
      <c r="BN15" s="623"/>
      <c r="BO15" s="659">
        <v>6.6</v>
      </c>
      <c r="BP15" s="659"/>
      <c r="BQ15" s="659"/>
      <c r="BR15" s="659"/>
      <c r="BS15" s="660" t="s">
        <v>241</v>
      </c>
      <c r="BT15" s="660"/>
      <c r="BU15" s="660"/>
      <c r="BV15" s="660"/>
      <c r="BW15" s="660"/>
      <c r="BX15" s="660"/>
      <c r="BY15" s="660"/>
      <c r="BZ15" s="660"/>
      <c r="CA15" s="660"/>
      <c r="CB15" s="700"/>
      <c r="CD15" s="618" t="s">
        <v>268</v>
      </c>
      <c r="CE15" s="619"/>
      <c r="CF15" s="619"/>
      <c r="CG15" s="619"/>
      <c r="CH15" s="619"/>
      <c r="CI15" s="619"/>
      <c r="CJ15" s="619"/>
      <c r="CK15" s="619"/>
      <c r="CL15" s="619"/>
      <c r="CM15" s="619"/>
      <c r="CN15" s="619"/>
      <c r="CO15" s="619"/>
      <c r="CP15" s="619"/>
      <c r="CQ15" s="620"/>
      <c r="CR15" s="621">
        <v>2728772</v>
      </c>
      <c r="CS15" s="622"/>
      <c r="CT15" s="622"/>
      <c r="CU15" s="622"/>
      <c r="CV15" s="622"/>
      <c r="CW15" s="622"/>
      <c r="CX15" s="622"/>
      <c r="CY15" s="623"/>
      <c r="CZ15" s="659">
        <v>9.4</v>
      </c>
      <c r="DA15" s="659"/>
      <c r="DB15" s="659"/>
      <c r="DC15" s="659"/>
      <c r="DD15" s="627">
        <v>813566</v>
      </c>
      <c r="DE15" s="622"/>
      <c r="DF15" s="622"/>
      <c r="DG15" s="622"/>
      <c r="DH15" s="622"/>
      <c r="DI15" s="622"/>
      <c r="DJ15" s="622"/>
      <c r="DK15" s="622"/>
      <c r="DL15" s="622"/>
      <c r="DM15" s="622"/>
      <c r="DN15" s="622"/>
      <c r="DO15" s="622"/>
      <c r="DP15" s="623"/>
      <c r="DQ15" s="627">
        <v>1938496</v>
      </c>
      <c r="DR15" s="622"/>
      <c r="DS15" s="622"/>
      <c r="DT15" s="622"/>
      <c r="DU15" s="622"/>
      <c r="DV15" s="622"/>
      <c r="DW15" s="622"/>
      <c r="DX15" s="622"/>
      <c r="DY15" s="622"/>
      <c r="DZ15" s="622"/>
      <c r="EA15" s="622"/>
      <c r="EB15" s="622"/>
      <c r="EC15" s="658"/>
    </row>
    <row r="16" spans="2:143" ht="11.25" customHeight="1" x14ac:dyDescent="0.15">
      <c r="B16" s="618" t="s">
        <v>269</v>
      </c>
      <c r="C16" s="619"/>
      <c r="D16" s="619"/>
      <c r="E16" s="619"/>
      <c r="F16" s="619"/>
      <c r="G16" s="619"/>
      <c r="H16" s="619"/>
      <c r="I16" s="619"/>
      <c r="J16" s="619"/>
      <c r="K16" s="619"/>
      <c r="L16" s="619"/>
      <c r="M16" s="619"/>
      <c r="N16" s="619"/>
      <c r="O16" s="619"/>
      <c r="P16" s="619"/>
      <c r="Q16" s="620"/>
      <c r="R16" s="621">
        <v>22943</v>
      </c>
      <c r="S16" s="622"/>
      <c r="T16" s="622"/>
      <c r="U16" s="622"/>
      <c r="V16" s="622"/>
      <c r="W16" s="622"/>
      <c r="X16" s="622"/>
      <c r="Y16" s="623"/>
      <c r="Z16" s="659">
        <v>0.1</v>
      </c>
      <c r="AA16" s="659"/>
      <c r="AB16" s="659"/>
      <c r="AC16" s="659"/>
      <c r="AD16" s="660">
        <v>22943</v>
      </c>
      <c r="AE16" s="660"/>
      <c r="AF16" s="660"/>
      <c r="AG16" s="660"/>
      <c r="AH16" s="660"/>
      <c r="AI16" s="660"/>
      <c r="AJ16" s="660"/>
      <c r="AK16" s="660"/>
      <c r="AL16" s="624">
        <v>0.1</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241</v>
      </c>
      <c r="BP16" s="659"/>
      <c r="BQ16" s="659"/>
      <c r="BR16" s="659"/>
      <c r="BS16" s="660" t="s">
        <v>130</v>
      </c>
      <c r="BT16" s="660"/>
      <c r="BU16" s="660"/>
      <c r="BV16" s="660"/>
      <c r="BW16" s="660"/>
      <c r="BX16" s="660"/>
      <c r="BY16" s="660"/>
      <c r="BZ16" s="660"/>
      <c r="CA16" s="660"/>
      <c r="CB16" s="700"/>
      <c r="CD16" s="618" t="s">
        <v>271</v>
      </c>
      <c r="CE16" s="619"/>
      <c r="CF16" s="619"/>
      <c r="CG16" s="619"/>
      <c r="CH16" s="619"/>
      <c r="CI16" s="619"/>
      <c r="CJ16" s="619"/>
      <c r="CK16" s="619"/>
      <c r="CL16" s="619"/>
      <c r="CM16" s="619"/>
      <c r="CN16" s="619"/>
      <c r="CO16" s="619"/>
      <c r="CP16" s="619"/>
      <c r="CQ16" s="620"/>
      <c r="CR16" s="621">
        <v>190351</v>
      </c>
      <c r="CS16" s="622"/>
      <c r="CT16" s="622"/>
      <c r="CU16" s="622"/>
      <c r="CV16" s="622"/>
      <c r="CW16" s="622"/>
      <c r="CX16" s="622"/>
      <c r="CY16" s="623"/>
      <c r="CZ16" s="659">
        <v>0.7</v>
      </c>
      <c r="DA16" s="659"/>
      <c r="DB16" s="659"/>
      <c r="DC16" s="659"/>
      <c r="DD16" s="627" t="s">
        <v>241</v>
      </c>
      <c r="DE16" s="622"/>
      <c r="DF16" s="622"/>
      <c r="DG16" s="622"/>
      <c r="DH16" s="622"/>
      <c r="DI16" s="622"/>
      <c r="DJ16" s="622"/>
      <c r="DK16" s="622"/>
      <c r="DL16" s="622"/>
      <c r="DM16" s="622"/>
      <c r="DN16" s="622"/>
      <c r="DO16" s="622"/>
      <c r="DP16" s="623"/>
      <c r="DQ16" s="627">
        <v>53918</v>
      </c>
      <c r="DR16" s="622"/>
      <c r="DS16" s="622"/>
      <c r="DT16" s="622"/>
      <c r="DU16" s="622"/>
      <c r="DV16" s="622"/>
      <c r="DW16" s="622"/>
      <c r="DX16" s="622"/>
      <c r="DY16" s="622"/>
      <c r="DZ16" s="622"/>
      <c r="EA16" s="622"/>
      <c r="EB16" s="622"/>
      <c r="EC16" s="658"/>
    </row>
    <row r="17" spans="2:133" ht="11.25" customHeight="1" x14ac:dyDescent="0.15">
      <c r="B17" s="618" t="s">
        <v>272</v>
      </c>
      <c r="C17" s="619"/>
      <c r="D17" s="619"/>
      <c r="E17" s="619"/>
      <c r="F17" s="619"/>
      <c r="G17" s="619"/>
      <c r="H17" s="619"/>
      <c r="I17" s="619"/>
      <c r="J17" s="619"/>
      <c r="K17" s="619"/>
      <c r="L17" s="619"/>
      <c r="M17" s="619"/>
      <c r="N17" s="619"/>
      <c r="O17" s="619"/>
      <c r="P17" s="619"/>
      <c r="Q17" s="620"/>
      <c r="R17" s="621">
        <v>99600</v>
      </c>
      <c r="S17" s="622"/>
      <c r="T17" s="622"/>
      <c r="U17" s="622"/>
      <c r="V17" s="622"/>
      <c r="W17" s="622"/>
      <c r="X17" s="622"/>
      <c r="Y17" s="623"/>
      <c r="Z17" s="659">
        <v>0.3</v>
      </c>
      <c r="AA17" s="659"/>
      <c r="AB17" s="659"/>
      <c r="AC17" s="659"/>
      <c r="AD17" s="660">
        <v>99600</v>
      </c>
      <c r="AE17" s="660"/>
      <c r="AF17" s="660"/>
      <c r="AG17" s="660"/>
      <c r="AH17" s="660"/>
      <c r="AI17" s="660"/>
      <c r="AJ17" s="660"/>
      <c r="AK17" s="660"/>
      <c r="AL17" s="624">
        <v>0.6</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241</v>
      </c>
      <c r="BH17" s="622"/>
      <c r="BI17" s="622"/>
      <c r="BJ17" s="622"/>
      <c r="BK17" s="622"/>
      <c r="BL17" s="622"/>
      <c r="BM17" s="622"/>
      <c r="BN17" s="623"/>
      <c r="BO17" s="659" t="s">
        <v>241</v>
      </c>
      <c r="BP17" s="659"/>
      <c r="BQ17" s="659"/>
      <c r="BR17" s="659"/>
      <c r="BS17" s="660" t="s">
        <v>130</v>
      </c>
      <c r="BT17" s="660"/>
      <c r="BU17" s="660"/>
      <c r="BV17" s="660"/>
      <c r="BW17" s="660"/>
      <c r="BX17" s="660"/>
      <c r="BY17" s="660"/>
      <c r="BZ17" s="660"/>
      <c r="CA17" s="660"/>
      <c r="CB17" s="700"/>
      <c r="CD17" s="618" t="s">
        <v>274</v>
      </c>
      <c r="CE17" s="619"/>
      <c r="CF17" s="619"/>
      <c r="CG17" s="619"/>
      <c r="CH17" s="619"/>
      <c r="CI17" s="619"/>
      <c r="CJ17" s="619"/>
      <c r="CK17" s="619"/>
      <c r="CL17" s="619"/>
      <c r="CM17" s="619"/>
      <c r="CN17" s="619"/>
      <c r="CO17" s="619"/>
      <c r="CP17" s="619"/>
      <c r="CQ17" s="620"/>
      <c r="CR17" s="621">
        <v>3572528</v>
      </c>
      <c r="CS17" s="622"/>
      <c r="CT17" s="622"/>
      <c r="CU17" s="622"/>
      <c r="CV17" s="622"/>
      <c r="CW17" s="622"/>
      <c r="CX17" s="622"/>
      <c r="CY17" s="623"/>
      <c r="CZ17" s="659">
        <v>12.3</v>
      </c>
      <c r="DA17" s="659"/>
      <c r="DB17" s="659"/>
      <c r="DC17" s="659"/>
      <c r="DD17" s="627" t="s">
        <v>241</v>
      </c>
      <c r="DE17" s="622"/>
      <c r="DF17" s="622"/>
      <c r="DG17" s="622"/>
      <c r="DH17" s="622"/>
      <c r="DI17" s="622"/>
      <c r="DJ17" s="622"/>
      <c r="DK17" s="622"/>
      <c r="DL17" s="622"/>
      <c r="DM17" s="622"/>
      <c r="DN17" s="622"/>
      <c r="DO17" s="622"/>
      <c r="DP17" s="623"/>
      <c r="DQ17" s="627">
        <v>3473679</v>
      </c>
      <c r="DR17" s="622"/>
      <c r="DS17" s="622"/>
      <c r="DT17" s="622"/>
      <c r="DU17" s="622"/>
      <c r="DV17" s="622"/>
      <c r="DW17" s="622"/>
      <c r="DX17" s="622"/>
      <c r="DY17" s="622"/>
      <c r="DZ17" s="622"/>
      <c r="EA17" s="622"/>
      <c r="EB17" s="622"/>
      <c r="EC17" s="658"/>
    </row>
    <row r="18" spans="2:133" ht="11.25" customHeight="1" x14ac:dyDescent="0.15">
      <c r="B18" s="618" t="s">
        <v>275</v>
      </c>
      <c r="C18" s="619"/>
      <c r="D18" s="619"/>
      <c r="E18" s="619"/>
      <c r="F18" s="619"/>
      <c r="G18" s="619"/>
      <c r="H18" s="619"/>
      <c r="I18" s="619"/>
      <c r="J18" s="619"/>
      <c r="K18" s="619"/>
      <c r="L18" s="619"/>
      <c r="M18" s="619"/>
      <c r="N18" s="619"/>
      <c r="O18" s="619"/>
      <c r="P18" s="619"/>
      <c r="Q18" s="620"/>
      <c r="R18" s="621">
        <v>41568</v>
      </c>
      <c r="S18" s="622"/>
      <c r="T18" s="622"/>
      <c r="U18" s="622"/>
      <c r="V18" s="622"/>
      <c r="W18" s="622"/>
      <c r="X18" s="622"/>
      <c r="Y18" s="623"/>
      <c r="Z18" s="659">
        <v>0.1</v>
      </c>
      <c r="AA18" s="659"/>
      <c r="AB18" s="659"/>
      <c r="AC18" s="659"/>
      <c r="AD18" s="660">
        <v>41568</v>
      </c>
      <c r="AE18" s="660"/>
      <c r="AF18" s="660"/>
      <c r="AG18" s="660"/>
      <c r="AH18" s="660"/>
      <c r="AI18" s="660"/>
      <c r="AJ18" s="660"/>
      <c r="AK18" s="660"/>
      <c r="AL18" s="624">
        <v>0.3</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241</v>
      </c>
      <c r="BH18" s="622"/>
      <c r="BI18" s="622"/>
      <c r="BJ18" s="622"/>
      <c r="BK18" s="622"/>
      <c r="BL18" s="622"/>
      <c r="BM18" s="622"/>
      <c r="BN18" s="623"/>
      <c r="BO18" s="659" t="s">
        <v>241</v>
      </c>
      <c r="BP18" s="659"/>
      <c r="BQ18" s="659"/>
      <c r="BR18" s="659"/>
      <c r="BS18" s="660" t="s">
        <v>241</v>
      </c>
      <c r="BT18" s="660"/>
      <c r="BU18" s="660"/>
      <c r="BV18" s="660"/>
      <c r="BW18" s="660"/>
      <c r="BX18" s="660"/>
      <c r="BY18" s="660"/>
      <c r="BZ18" s="660"/>
      <c r="CA18" s="660"/>
      <c r="CB18" s="700"/>
      <c r="CD18" s="618" t="s">
        <v>277</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278</v>
      </c>
      <c r="C19" s="619"/>
      <c r="D19" s="619"/>
      <c r="E19" s="619"/>
      <c r="F19" s="619"/>
      <c r="G19" s="619"/>
      <c r="H19" s="619"/>
      <c r="I19" s="619"/>
      <c r="J19" s="619"/>
      <c r="K19" s="619"/>
      <c r="L19" s="619"/>
      <c r="M19" s="619"/>
      <c r="N19" s="619"/>
      <c r="O19" s="619"/>
      <c r="P19" s="619"/>
      <c r="Q19" s="620"/>
      <c r="R19" s="621">
        <v>40179</v>
      </c>
      <c r="S19" s="622"/>
      <c r="T19" s="622"/>
      <c r="U19" s="622"/>
      <c r="V19" s="622"/>
      <c r="W19" s="622"/>
      <c r="X19" s="622"/>
      <c r="Y19" s="623"/>
      <c r="Z19" s="659">
        <v>0.1</v>
      </c>
      <c r="AA19" s="659"/>
      <c r="AB19" s="659"/>
      <c r="AC19" s="659"/>
      <c r="AD19" s="660">
        <v>40179</v>
      </c>
      <c r="AE19" s="660"/>
      <c r="AF19" s="660"/>
      <c r="AG19" s="660"/>
      <c r="AH19" s="660"/>
      <c r="AI19" s="660"/>
      <c r="AJ19" s="660"/>
      <c r="AK19" s="660"/>
      <c r="AL19" s="624">
        <v>0.3</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7906</v>
      </c>
      <c r="BH19" s="622"/>
      <c r="BI19" s="622"/>
      <c r="BJ19" s="622"/>
      <c r="BK19" s="622"/>
      <c r="BL19" s="622"/>
      <c r="BM19" s="622"/>
      <c r="BN19" s="623"/>
      <c r="BO19" s="659">
        <v>0.1</v>
      </c>
      <c r="BP19" s="659"/>
      <c r="BQ19" s="659"/>
      <c r="BR19" s="659"/>
      <c r="BS19" s="660" t="s">
        <v>130</v>
      </c>
      <c r="BT19" s="660"/>
      <c r="BU19" s="660"/>
      <c r="BV19" s="660"/>
      <c r="BW19" s="660"/>
      <c r="BX19" s="660"/>
      <c r="BY19" s="660"/>
      <c r="BZ19" s="660"/>
      <c r="CA19" s="660"/>
      <c r="CB19" s="700"/>
      <c r="CD19" s="618" t="s">
        <v>280</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241</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88" t="s">
        <v>281</v>
      </c>
      <c r="C20" s="689"/>
      <c r="D20" s="689"/>
      <c r="E20" s="689"/>
      <c r="F20" s="689"/>
      <c r="G20" s="689"/>
      <c r="H20" s="689"/>
      <c r="I20" s="689"/>
      <c r="J20" s="689"/>
      <c r="K20" s="689"/>
      <c r="L20" s="689"/>
      <c r="M20" s="689"/>
      <c r="N20" s="689"/>
      <c r="O20" s="689"/>
      <c r="P20" s="689"/>
      <c r="Q20" s="690"/>
      <c r="R20" s="621">
        <v>1389</v>
      </c>
      <c r="S20" s="622"/>
      <c r="T20" s="622"/>
      <c r="U20" s="622"/>
      <c r="V20" s="622"/>
      <c r="W20" s="622"/>
      <c r="X20" s="622"/>
      <c r="Y20" s="623"/>
      <c r="Z20" s="659">
        <v>0</v>
      </c>
      <c r="AA20" s="659"/>
      <c r="AB20" s="659"/>
      <c r="AC20" s="659"/>
      <c r="AD20" s="660">
        <v>1389</v>
      </c>
      <c r="AE20" s="660"/>
      <c r="AF20" s="660"/>
      <c r="AG20" s="660"/>
      <c r="AH20" s="660"/>
      <c r="AI20" s="660"/>
      <c r="AJ20" s="660"/>
      <c r="AK20" s="660"/>
      <c r="AL20" s="624">
        <v>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7906</v>
      </c>
      <c r="BH20" s="622"/>
      <c r="BI20" s="622"/>
      <c r="BJ20" s="622"/>
      <c r="BK20" s="622"/>
      <c r="BL20" s="622"/>
      <c r="BM20" s="622"/>
      <c r="BN20" s="623"/>
      <c r="BO20" s="659">
        <v>0.1</v>
      </c>
      <c r="BP20" s="659"/>
      <c r="BQ20" s="659"/>
      <c r="BR20" s="659"/>
      <c r="BS20" s="660" t="s">
        <v>187</v>
      </c>
      <c r="BT20" s="660"/>
      <c r="BU20" s="660"/>
      <c r="BV20" s="660"/>
      <c r="BW20" s="660"/>
      <c r="BX20" s="660"/>
      <c r="BY20" s="660"/>
      <c r="BZ20" s="660"/>
      <c r="CA20" s="660"/>
      <c r="CB20" s="700"/>
      <c r="CD20" s="618" t="s">
        <v>283</v>
      </c>
      <c r="CE20" s="619"/>
      <c r="CF20" s="619"/>
      <c r="CG20" s="619"/>
      <c r="CH20" s="619"/>
      <c r="CI20" s="619"/>
      <c r="CJ20" s="619"/>
      <c r="CK20" s="619"/>
      <c r="CL20" s="619"/>
      <c r="CM20" s="619"/>
      <c r="CN20" s="619"/>
      <c r="CO20" s="619"/>
      <c r="CP20" s="619"/>
      <c r="CQ20" s="620"/>
      <c r="CR20" s="621">
        <v>28981977</v>
      </c>
      <c r="CS20" s="622"/>
      <c r="CT20" s="622"/>
      <c r="CU20" s="622"/>
      <c r="CV20" s="622"/>
      <c r="CW20" s="622"/>
      <c r="CX20" s="622"/>
      <c r="CY20" s="623"/>
      <c r="CZ20" s="659">
        <v>100</v>
      </c>
      <c r="DA20" s="659"/>
      <c r="DB20" s="659"/>
      <c r="DC20" s="659"/>
      <c r="DD20" s="627">
        <v>3107762</v>
      </c>
      <c r="DE20" s="622"/>
      <c r="DF20" s="622"/>
      <c r="DG20" s="622"/>
      <c r="DH20" s="622"/>
      <c r="DI20" s="622"/>
      <c r="DJ20" s="622"/>
      <c r="DK20" s="622"/>
      <c r="DL20" s="622"/>
      <c r="DM20" s="622"/>
      <c r="DN20" s="622"/>
      <c r="DO20" s="622"/>
      <c r="DP20" s="623"/>
      <c r="DQ20" s="627">
        <v>18321935</v>
      </c>
      <c r="DR20" s="622"/>
      <c r="DS20" s="622"/>
      <c r="DT20" s="622"/>
      <c r="DU20" s="622"/>
      <c r="DV20" s="622"/>
      <c r="DW20" s="622"/>
      <c r="DX20" s="622"/>
      <c r="DY20" s="622"/>
      <c r="DZ20" s="622"/>
      <c r="EA20" s="622"/>
      <c r="EB20" s="622"/>
      <c r="EC20" s="658"/>
    </row>
    <row r="21" spans="2:133" ht="11.25" customHeight="1" x14ac:dyDescent="0.15">
      <c r="B21" s="618" t="s">
        <v>284</v>
      </c>
      <c r="C21" s="619"/>
      <c r="D21" s="619"/>
      <c r="E21" s="619"/>
      <c r="F21" s="619"/>
      <c r="G21" s="619"/>
      <c r="H21" s="619"/>
      <c r="I21" s="619"/>
      <c r="J21" s="619"/>
      <c r="K21" s="619"/>
      <c r="L21" s="619"/>
      <c r="M21" s="619"/>
      <c r="N21" s="619"/>
      <c r="O21" s="619"/>
      <c r="P21" s="619"/>
      <c r="Q21" s="620"/>
      <c r="R21" s="621">
        <v>8828973</v>
      </c>
      <c r="S21" s="622"/>
      <c r="T21" s="622"/>
      <c r="U21" s="622"/>
      <c r="V21" s="622"/>
      <c r="W21" s="622"/>
      <c r="X21" s="622"/>
      <c r="Y21" s="623"/>
      <c r="Z21" s="659">
        <v>29.7</v>
      </c>
      <c r="AA21" s="659"/>
      <c r="AB21" s="659"/>
      <c r="AC21" s="659"/>
      <c r="AD21" s="660">
        <v>7654968</v>
      </c>
      <c r="AE21" s="660"/>
      <c r="AF21" s="660"/>
      <c r="AG21" s="660"/>
      <c r="AH21" s="660"/>
      <c r="AI21" s="660"/>
      <c r="AJ21" s="660"/>
      <c r="AK21" s="660"/>
      <c r="AL21" s="624">
        <v>49.7</v>
      </c>
      <c r="AM21" s="625"/>
      <c r="AN21" s="625"/>
      <c r="AO21" s="661"/>
      <c r="AP21" s="618" t="s">
        <v>285</v>
      </c>
      <c r="AQ21" s="698"/>
      <c r="AR21" s="698"/>
      <c r="AS21" s="698"/>
      <c r="AT21" s="698"/>
      <c r="AU21" s="698"/>
      <c r="AV21" s="698"/>
      <c r="AW21" s="698"/>
      <c r="AX21" s="698"/>
      <c r="AY21" s="698"/>
      <c r="AZ21" s="698"/>
      <c r="BA21" s="698"/>
      <c r="BB21" s="698"/>
      <c r="BC21" s="698"/>
      <c r="BD21" s="698"/>
      <c r="BE21" s="698"/>
      <c r="BF21" s="699"/>
      <c r="BG21" s="621">
        <v>7906</v>
      </c>
      <c r="BH21" s="622"/>
      <c r="BI21" s="622"/>
      <c r="BJ21" s="622"/>
      <c r="BK21" s="622"/>
      <c r="BL21" s="622"/>
      <c r="BM21" s="622"/>
      <c r="BN21" s="623"/>
      <c r="BO21" s="659">
        <v>0.1</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286</v>
      </c>
      <c r="C22" s="619"/>
      <c r="D22" s="619"/>
      <c r="E22" s="619"/>
      <c r="F22" s="619"/>
      <c r="G22" s="619"/>
      <c r="H22" s="619"/>
      <c r="I22" s="619"/>
      <c r="J22" s="619"/>
      <c r="K22" s="619"/>
      <c r="L22" s="619"/>
      <c r="M22" s="619"/>
      <c r="N22" s="619"/>
      <c r="O22" s="619"/>
      <c r="P22" s="619"/>
      <c r="Q22" s="620"/>
      <c r="R22" s="621">
        <v>7654968</v>
      </c>
      <c r="S22" s="622"/>
      <c r="T22" s="622"/>
      <c r="U22" s="622"/>
      <c r="V22" s="622"/>
      <c r="W22" s="622"/>
      <c r="X22" s="622"/>
      <c r="Y22" s="623"/>
      <c r="Z22" s="659">
        <v>25.7</v>
      </c>
      <c r="AA22" s="659"/>
      <c r="AB22" s="659"/>
      <c r="AC22" s="659"/>
      <c r="AD22" s="660">
        <v>7654968</v>
      </c>
      <c r="AE22" s="660"/>
      <c r="AF22" s="660"/>
      <c r="AG22" s="660"/>
      <c r="AH22" s="660"/>
      <c r="AI22" s="660"/>
      <c r="AJ22" s="660"/>
      <c r="AK22" s="660"/>
      <c r="AL22" s="624">
        <v>49.7</v>
      </c>
      <c r="AM22" s="625"/>
      <c r="AN22" s="625"/>
      <c r="AO22" s="661"/>
      <c r="AP22" s="618" t="s">
        <v>287</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241</v>
      </c>
      <c r="BP22" s="659"/>
      <c r="BQ22" s="659"/>
      <c r="BR22" s="659"/>
      <c r="BS22" s="660" t="s">
        <v>241</v>
      </c>
      <c r="BT22" s="660"/>
      <c r="BU22" s="660"/>
      <c r="BV22" s="660"/>
      <c r="BW22" s="660"/>
      <c r="BX22" s="660"/>
      <c r="BY22" s="660"/>
      <c r="BZ22" s="660"/>
      <c r="CA22" s="660"/>
      <c r="CB22" s="700"/>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289</v>
      </c>
      <c r="C23" s="619"/>
      <c r="D23" s="619"/>
      <c r="E23" s="619"/>
      <c r="F23" s="619"/>
      <c r="G23" s="619"/>
      <c r="H23" s="619"/>
      <c r="I23" s="619"/>
      <c r="J23" s="619"/>
      <c r="K23" s="619"/>
      <c r="L23" s="619"/>
      <c r="M23" s="619"/>
      <c r="N23" s="619"/>
      <c r="O23" s="619"/>
      <c r="P23" s="619"/>
      <c r="Q23" s="620"/>
      <c r="R23" s="621">
        <v>1174005</v>
      </c>
      <c r="S23" s="622"/>
      <c r="T23" s="622"/>
      <c r="U23" s="622"/>
      <c r="V23" s="622"/>
      <c r="W23" s="622"/>
      <c r="X23" s="622"/>
      <c r="Y23" s="623"/>
      <c r="Z23" s="659">
        <v>3.9</v>
      </c>
      <c r="AA23" s="659"/>
      <c r="AB23" s="659"/>
      <c r="AC23" s="659"/>
      <c r="AD23" s="660" t="s">
        <v>130</v>
      </c>
      <c r="AE23" s="660"/>
      <c r="AF23" s="660"/>
      <c r="AG23" s="660"/>
      <c r="AH23" s="660"/>
      <c r="AI23" s="660"/>
      <c r="AJ23" s="660"/>
      <c r="AK23" s="660"/>
      <c r="AL23" s="624" t="s">
        <v>130</v>
      </c>
      <c r="AM23" s="625"/>
      <c r="AN23" s="625"/>
      <c r="AO23" s="661"/>
      <c r="AP23" s="618" t="s">
        <v>290</v>
      </c>
      <c r="AQ23" s="698"/>
      <c r="AR23" s="698"/>
      <c r="AS23" s="698"/>
      <c r="AT23" s="698"/>
      <c r="AU23" s="698"/>
      <c r="AV23" s="698"/>
      <c r="AW23" s="698"/>
      <c r="AX23" s="698"/>
      <c r="AY23" s="698"/>
      <c r="AZ23" s="698"/>
      <c r="BA23" s="698"/>
      <c r="BB23" s="698"/>
      <c r="BC23" s="698"/>
      <c r="BD23" s="698"/>
      <c r="BE23" s="698"/>
      <c r="BF23" s="699"/>
      <c r="BG23" s="621" t="s">
        <v>130</v>
      </c>
      <c r="BH23" s="622"/>
      <c r="BI23" s="622"/>
      <c r="BJ23" s="622"/>
      <c r="BK23" s="622"/>
      <c r="BL23" s="622"/>
      <c r="BM23" s="622"/>
      <c r="BN23" s="623"/>
      <c r="BO23" s="659" t="s">
        <v>130</v>
      </c>
      <c r="BP23" s="659"/>
      <c r="BQ23" s="659"/>
      <c r="BR23" s="659"/>
      <c r="BS23" s="660" t="s">
        <v>130</v>
      </c>
      <c r="BT23" s="660"/>
      <c r="BU23" s="660"/>
      <c r="BV23" s="660"/>
      <c r="BW23" s="660"/>
      <c r="BX23" s="660"/>
      <c r="BY23" s="660"/>
      <c r="BZ23" s="660"/>
      <c r="CA23" s="660"/>
      <c r="CB23" s="700"/>
      <c r="CD23" s="673" t="s">
        <v>229</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15">
      <c r="B24" s="618" t="s">
        <v>296</v>
      </c>
      <c r="C24" s="619"/>
      <c r="D24" s="619"/>
      <c r="E24" s="619"/>
      <c r="F24" s="619"/>
      <c r="G24" s="619"/>
      <c r="H24" s="619"/>
      <c r="I24" s="619"/>
      <c r="J24" s="619"/>
      <c r="K24" s="619"/>
      <c r="L24" s="619"/>
      <c r="M24" s="619"/>
      <c r="N24" s="619"/>
      <c r="O24" s="619"/>
      <c r="P24" s="619"/>
      <c r="Q24" s="620"/>
      <c r="R24" s="621" t="s">
        <v>187</v>
      </c>
      <c r="S24" s="622"/>
      <c r="T24" s="622"/>
      <c r="U24" s="622"/>
      <c r="V24" s="622"/>
      <c r="W24" s="622"/>
      <c r="X24" s="622"/>
      <c r="Y24" s="623"/>
      <c r="Z24" s="659" t="s">
        <v>130</v>
      </c>
      <c r="AA24" s="659"/>
      <c r="AB24" s="659"/>
      <c r="AC24" s="659"/>
      <c r="AD24" s="660" t="s">
        <v>130</v>
      </c>
      <c r="AE24" s="660"/>
      <c r="AF24" s="660"/>
      <c r="AG24" s="660"/>
      <c r="AH24" s="660"/>
      <c r="AI24" s="660"/>
      <c r="AJ24" s="660"/>
      <c r="AK24" s="660"/>
      <c r="AL24" s="624" t="s">
        <v>130</v>
      </c>
      <c r="AM24" s="625"/>
      <c r="AN24" s="625"/>
      <c r="AO24" s="661"/>
      <c r="AP24" s="618" t="s">
        <v>297</v>
      </c>
      <c r="AQ24" s="698"/>
      <c r="AR24" s="698"/>
      <c r="AS24" s="698"/>
      <c r="AT24" s="698"/>
      <c r="AU24" s="698"/>
      <c r="AV24" s="698"/>
      <c r="AW24" s="698"/>
      <c r="AX24" s="698"/>
      <c r="AY24" s="698"/>
      <c r="AZ24" s="698"/>
      <c r="BA24" s="698"/>
      <c r="BB24" s="698"/>
      <c r="BC24" s="698"/>
      <c r="BD24" s="698"/>
      <c r="BE24" s="698"/>
      <c r="BF24" s="699"/>
      <c r="BG24" s="621" t="s">
        <v>241</v>
      </c>
      <c r="BH24" s="622"/>
      <c r="BI24" s="622"/>
      <c r="BJ24" s="622"/>
      <c r="BK24" s="622"/>
      <c r="BL24" s="622"/>
      <c r="BM24" s="622"/>
      <c r="BN24" s="623"/>
      <c r="BO24" s="659" t="s">
        <v>241</v>
      </c>
      <c r="BP24" s="659"/>
      <c r="BQ24" s="659"/>
      <c r="BR24" s="659"/>
      <c r="BS24" s="660" t="s">
        <v>130</v>
      </c>
      <c r="BT24" s="660"/>
      <c r="BU24" s="660"/>
      <c r="BV24" s="660"/>
      <c r="BW24" s="660"/>
      <c r="BX24" s="660"/>
      <c r="BY24" s="660"/>
      <c r="BZ24" s="660"/>
      <c r="CA24" s="660"/>
      <c r="CB24" s="700"/>
      <c r="CD24" s="679" t="s">
        <v>298</v>
      </c>
      <c r="CE24" s="680"/>
      <c r="CF24" s="680"/>
      <c r="CG24" s="680"/>
      <c r="CH24" s="680"/>
      <c r="CI24" s="680"/>
      <c r="CJ24" s="680"/>
      <c r="CK24" s="680"/>
      <c r="CL24" s="680"/>
      <c r="CM24" s="680"/>
      <c r="CN24" s="680"/>
      <c r="CO24" s="680"/>
      <c r="CP24" s="680"/>
      <c r="CQ24" s="681"/>
      <c r="CR24" s="676">
        <v>14038203</v>
      </c>
      <c r="CS24" s="677"/>
      <c r="CT24" s="677"/>
      <c r="CU24" s="677"/>
      <c r="CV24" s="677"/>
      <c r="CW24" s="677"/>
      <c r="CX24" s="677"/>
      <c r="CY24" s="702"/>
      <c r="CZ24" s="703">
        <v>48.4</v>
      </c>
      <c r="DA24" s="685"/>
      <c r="DB24" s="685"/>
      <c r="DC24" s="705"/>
      <c r="DD24" s="701">
        <v>8766725</v>
      </c>
      <c r="DE24" s="677"/>
      <c r="DF24" s="677"/>
      <c r="DG24" s="677"/>
      <c r="DH24" s="677"/>
      <c r="DI24" s="677"/>
      <c r="DJ24" s="677"/>
      <c r="DK24" s="702"/>
      <c r="DL24" s="701">
        <v>8515278</v>
      </c>
      <c r="DM24" s="677"/>
      <c r="DN24" s="677"/>
      <c r="DO24" s="677"/>
      <c r="DP24" s="677"/>
      <c r="DQ24" s="677"/>
      <c r="DR24" s="677"/>
      <c r="DS24" s="677"/>
      <c r="DT24" s="677"/>
      <c r="DU24" s="677"/>
      <c r="DV24" s="702"/>
      <c r="DW24" s="703">
        <v>54.6</v>
      </c>
      <c r="DX24" s="685"/>
      <c r="DY24" s="685"/>
      <c r="DZ24" s="685"/>
      <c r="EA24" s="685"/>
      <c r="EB24" s="685"/>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16557682</v>
      </c>
      <c r="S25" s="622"/>
      <c r="T25" s="622"/>
      <c r="U25" s="622"/>
      <c r="V25" s="622"/>
      <c r="W25" s="622"/>
      <c r="X25" s="622"/>
      <c r="Y25" s="623"/>
      <c r="Z25" s="659">
        <v>55.6</v>
      </c>
      <c r="AA25" s="659"/>
      <c r="AB25" s="659"/>
      <c r="AC25" s="659"/>
      <c r="AD25" s="660">
        <v>15383677</v>
      </c>
      <c r="AE25" s="660"/>
      <c r="AF25" s="660"/>
      <c r="AG25" s="660"/>
      <c r="AH25" s="660"/>
      <c r="AI25" s="660"/>
      <c r="AJ25" s="660"/>
      <c r="AK25" s="660"/>
      <c r="AL25" s="624">
        <v>100</v>
      </c>
      <c r="AM25" s="625"/>
      <c r="AN25" s="625"/>
      <c r="AO25" s="661"/>
      <c r="AP25" s="618" t="s">
        <v>300</v>
      </c>
      <c r="AQ25" s="698"/>
      <c r="AR25" s="698"/>
      <c r="AS25" s="698"/>
      <c r="AT25" s="698"/>
      <c r="AU25" s="698"/>
      <c r="AV25" s="698"/>
      <c r="AW25" s="698"/>
      <c r="AX25" s="698"/>
      <c r="AY25" s="698"/>
      <c r="AZ25" s="698"/>
      <c r="BA25" s="698"/>
      <c r="BB25" s="698"/>
      <c r="BC25" s="698"/>
      <c r="BD25" s="698"/>
      <c r="BE25" s="698"/>
      <c r="BF25" s="699"/>
      <c r="BG25" s="621" t="s">
        <v>130</v>
      </c>
      <c r="BH25" s="622"/>
      <c r="BI25" s="622"/>
      <c r="BJ25" s="622"/>
      <c r="BK25" s="622"/>
      <c r="BL25" s="622"/>
      <c r="BM25" s="622"/>
      <c r="BN25" s="623"/>
      <c r="BO25" s="659" t="s">
        <v>241</v>
      </c>
      <c r="BP25" s="659"/>
      <c r="BQ25" s="659"/>
      <c r="BR25" s="659"/>
      <c r="BS25" s="660" t="s">
        <v>130</v>
      </c>
      <c r="BT25" s="660"/>
      <c r="BU25" s="660"/>
      <c r="BV25" s="660"/>
      <c r="BW25" s="660"/>
      <c r="BX25" s="660"/>
      <c r="BY25" s="660"/>
      <c r="BZ25" s="660"/>
      <c r="CA25" s="660"/>
      <c r="CB25" s="700"/>
      <c r="CD25" s="618" t="s">
        <v>301</v>
      </c>
      <c r="CE25" s="619"/>
      <c r="CF25" s="619"/>
      <c r="CG25" s="619"/>
      <c r="CH25" s="619"/>
      <c r="CI25" s="619"/>
      <c r="CJ25" s="619"/>
      <c r="CK25" s="619"/>
      <c r="CL25" s="619"/>
      <c r="CM25" s="619"/>
      <c r="CN25" s="619"/>
      <c r="CO25" s="619"/>
      <c r="CP25" s="619"/>
      <c r="CQ25" s="620"/>
      <c r="CR25" s="621">
        <v>3756256</v>
      </c>
      <c r="CS25" s="634"/>
      <c r="CT25" s="634"/>
      <c r="CU25" s="634"/>
      <c r="CV25" s="634"/>
      <c r="CW25" s="634"/>
      <c r="CX25" s="634"/>
      <c r="CY25" s="635"/>
      <c r="CZ25" s="624">
        <v>13</v>
      </c>
      <c r="DA25" s="636"/>
      <c r="DB25" s="636"/>
      <c r="DC25" s="637"/>
      <c r="DD25" s="627">
        <v>3315628</v>
      </c>
      <c r="DE25" s="634"/>
      <c r="DF25" s="634"/>
      <c r="DG25" s="634"/>
      <c r="DH25" s="634"/>
      <c r="DI25" s="634"/>
      <c r="DJ25" s="634"/>
      <c r="DK25" s="635"/>
      <c r="DL25" s="627">
        <v>3166981</v>
      </c>
      <c r="DM25" s="634"/>
      <c r="DN25" s="634"/>
      <c r="DO25" s="634"/>
      <c r="DP25" s="634"/>
      <c r="DQ25" s="634"/>
      <c r="DR25" s="634"/>
      <c r="DS25" s="634"/>
      <c r="DT25" s="634"/>
      <c r="DU25" s="634"/>
      <c r="DV25" s="635"/>
      <c r="DW25" s="624">
        <v>20.3</v>
      </c>
      <c r="DX25" s="636"/>
      <c r="DY25" s="636"/>
      <c r="DZ25" s="636"/>
      <c r="EA25" s="636"/>
      <c r="EB25" s="636"/>
      <c r="EC25" s="648"/>
    </row>
    <row r="26" spans="2:133" ht="11.25" customHeight="1" x14ac:dyDescent="0.15">
      <c r="B26" s="618" t="s">
        <v>302</v>
      </c>
      <c r="C26" s="619"/>
      <c r="D26" s="619"/>
      <c r="E26" s="619"/>
      <c r="F26" s="619"/>
      <c r="G26" s="619"/>
      <c r="H26" s="619"/>
      <c r="I26" s="619"/>
      <c r="J26" s="619"/>
      <c r="K26" s="619"/>
      <c r="L26" s="619"/>
      <c r="M26" s="619"/>
      <c r="N26" s="619"/>
      <c r="O26" s="619"/>
      <c r="P26" s="619"/>
      <c r="Q26" s="620"/>
      <c r="R26" s="621">
        <v>4762</v>
      </c>
      <c r="S26" s="622"/>
      <c r="T26" s="622"/>
      <c r="U26" s="622"/>
      <c r="V26" s="622"/>
      <c r="W26" s="622"/>
      <c r="X26" s="622"/>
      <c r="Y26" s="623"/>
      <c r="Z26" s="659">
        <v>0</v>
      </c>
      <c r="AA26" s="659"/>
      <c r="AB26" s="659"/>
      <c r="AC26" s="659"/>
      <c r="AD26" s="660">
        <v>4762</v>
      </c>
      <c r="AE26" s="660"/>
      <c r="AF26" s="660"/>
      <c r="AG26" s="660"/>
      <c r="AH26" s="660"/>
      <c r="AI26" s="660"/>
      <c r="AJ26" s="660"/>
      <c r="AK26" s="660"/>
      <c r="AL26" s="624">
        <v>0</v>
      </c>
      <c r="AM26" s="625"/>
      <c r="AN26" s="625"/>
      <c r="AO26" s="661"/>
      <c r="AP26" s="618" t="s">
        <v>303</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241</v>
      </c>
      <c r="BT26" s="660"/>
      <c r="BU26" s="660"/>
      <c r="BV26" s="660"/>
      <c r="BW26" s="660"/>
      <c r="BX26" s="660"/>
      <c r="BY26" s="660"/>
      <c r="BZ26" s="660"/>
      <c r="CA26" s="660"/>
      <c r="CB26" s="700"/>
      <c r="CD26" s="618" t="s">
        <v>304</v>
      </c>
      <c r="CE26" s="619"/>
      <c r="CF26" s="619"/>
      <c r="CG26" s="619"/>
      <c r="CH26" s="619"/>
      <c r="CI26" s="619"/>
      <c r="CJ26" s="619"/>
      <c r="CK26" s="619"/>
      <c r="CL26" s="619"/>
      <c r="CM26" s="619"/>
      <c r="CN26" s="619"/>
      <c r="CO26" s="619"/>
      <c r="CP26" s="619"/>
      <c r="CQ26" s="620"/>
      <c r="CR26" s="621">
        <v>2144739</v>
      </c>
      <c r="CS26" s="622"/>
      <c r="CT26" s="622"/>
      <c r="CU26" s="622"/>
      <c r="CV26" s="622"/>
      <c r="CW26" s="622"/>
      <c r="CX26" s="622"/>
      <c r="CY26" s="623"/>
      <c r="CZ26" s="624">
        <v>7.4</v>
      </c>
      <c r="DA26" s="636"/>
      <c r="DB26" s="636"/>
      <c r="DC26" s="637"/>
      <c r="DD26" s="627">
        <v>1983029</v>
      </c>
      <c r="DE26" s="622"/>
      <c r="DF26" s="622"/>
      <c r="DG26" s="622"/>
      <c r="DH26" s="622"/>
      <c r="DI26" s="622"/>
      <c r="DJ26" s="622"/>
      <c r="DK26" s="623"/>
      <c r="DL26" s="627" t="s">
        <v>130</v>
      </c>
      <c r="DM26" s="622"/>
      <c r="DN26" s="622"/>
      <c r="DO26" s="622"/>
      <c r="DP26" s="622"/>
      <c r="DQ26" s="622"/>
      <c r="DR26" s="622"/>
      <c r="DS26" s="622"/>
      <c r="DT26" s="622"/>
      <c r="DU26" s="622"/>
      <c r="DV26" s="623"/>
      <c r="DW26" s="624" t="s">
        <v>241</v>
      </c>
      <c r="DX26" s="636"/>
      <c r="DY26" s="636"/>
      <c r="DZ26" s="636"/>
      <c r="EA26" s="636"/>
      <c r="EB26" s="636"/>
      <c r="EC26" s="648"/>
    </row>
    <row r="27" spans="2:133" ht="11.25" customHeight="1" x14ac:dyDescent="0.15">
      <c r="B27" s="618" t="s">
        <v>305</v>
      </c>
      <c r="C27" s="619"/>
      <c r="D27" s="619"/>
      <c r="E27" s="619"/>
      <c r="F27" s="619"/>
      <c r="G27" s="619"/>
      <c r="H27" s="619"/>
      <c r="I27" s="619"/>
      <c r="J27" s="619"/>
      <c r="K27" s="619"/>
      <c r="L27" s="619"/>
      <c r="M27" s="619"/>
      <c r="N27" s="619"/>
      <c r="O27" s="619"/>
      <c r="P27" s="619"/>
      <c r="Q27" s="620"/>
      <c r="R27" s="621">
        <v>178548</v>
      </c>
      <c r="S27" s="622"/>
      <c r="T27" s="622"/>
      <c r="U27" s="622"/>
      <c r="V27" s="622"/>
      <c r="W27" s="622"/>
      <c r="X27" s="622"/>
      <c r="Y27" s="623"/>
      <c r="Z27" s="659">
        <v>0.6</v>
      </c>
      <c r="AA27" s="659"/>
      <c r="AB27" s="659"/>
      <c r="AC27" s="659"/>
      <c r="AD27" s="660" t="s">
        <v>130</v>
      </c>
      <c r="AE27" s="660"/>
      <c r="AF27" s="660"/>
      <c r="AG27" s="660"/>
      <c r="AH27" s="660"/>
      <c r="AI27" s="660"/>
      <c r="AJ27" s="660"/>
      <c r="AK27" s="660"/>
      <c r="AL27" s="624" t="s">
        <v>130</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5992905</v>
      </c>
      <c r="BH27" s="622"/>
      <c r="BI27" s="622"/>
      <c r="BJ27" s="622"/>
      <c r="BK27" s="622"/>
      <c r="BL27" s="622"/>
      <c r="BM27" s="622"/>
      <c r="BN27" s="623"/>
      <c r="BO27" s="659">
        <v>100</v>
      </c>
      <c r="BP27" s="659"/>
      <c r="BQ27" s="659"/>
      <c r="BR27" s="659"/>
      <c r="BS27" s="660">
        <v>114162</v>
      </c>
      <c r="BT27" s="660"/>
      <c r="BU27" s="660"/>
      <c r="BV27" s="660"/>
      <c r="BW27" s="660"/>
      <c r="BX27" s="660"/>
      <c r="BY27" s="660"/>
      <c r="BZ27" s="660"/>
      <c r="CA27" s="660"/>
      <c r="CB27" s="700"/>
      <c r="CD27" s="618" t="s">
        <v>307</v>
      </c>
      <c r="CE27" s="619"/>
      <c r="CF27" s="619"/>
      <c r="CG27" s="619"/>
      <c r="CH27" s="619"/>
      <c r="CI27" s="619"/>
      <c r="CJ27" s="619"/>
      <c r="CK27" s="619"/>
      <c r="CL27" s="619"/>
      <c r="CM27" s="619"/>
      <c r="CN27" s="619"/>
      <c r="CO27" s="619"/>
      <c r="CP27" s="619"/>
      <c r="CQ27" s="620"/>
      <c r="CR27" s="621">
        <v>6709419</v>
      </c>
      <c r="CS27" s="634"/>
      <c r="CT27" s="634"/>
      <c r="CU27" s="634"/>
      <c r="CV27" s="634"/>
      <c r="CW27" s="634"/>
      <c r="CX27" s="634"/>
      <c r="CY27" s="635"/>
      <c r="CZ27" s="624">
        <v>23.2</v>
      </c>
      <c r="DA27" s="636"/>
      <c r="DB27" s="636"/>
      <c r="DC27" s="637"/>
      <c r="DD27" s="627">
        <v>1977418</v>
      </c>
      <c r="DE27" s="634"/>
      <c r="DF27" s="634"/>
      <c r="DG27" s="634"/>
      <c r="DH27" s="634"/>
      <c r="DI27" s="634"/>
      <c r="DJ27" s="634"/>
      <c r="DK27" s="635"/>
      <c r="DL27" s="627">
        <v>1874618</v>
      </c>
      <c r="DM27" s="634"/>
      <c r="DN27" s="634"/>
      <c r="DO27" s="634"/>
      <c r="DP27" s="634"/>
      <c r="DQ27" s="634"/>
      <c r="DR27" s="634"/>
      <c r="DS27" s="634"/>
      <c r="DT27" s="634"/>
      <c r="DU27" s="634"/>
      <c r="DV27" s="635"/>
      <c r="DW27" s="624">
        <v>12</v>
      </c>
      <c r="DX27" s="636"/>
      <c r="DY27" s="636"/>
      <c r="DZ27" s="636"/>
      <c r="EA27" s="636"/>
      <c r="EB27" s="636"/>
      <c r="EC27" s="648"/>
    </row>
    <row r="28" spans="2:133" ht="11.25" customHeight="1" x14ac:dyDescent="0.15">
      <c r="B28" s="618" t="s">
        <v>308</v>
      </c>
      <c r="C28" s="619"/>
      <c r="D28" s="619"/>
      <c r="E28" s="619"/>
      <c r="F28" s="619"/>
      <c r="G28" s="619"/>
      <c r="H28" s="619"/>
      <c r="I28" s="619"/>
      <c r="J28" s="619"/>
      <c r="K28" s="619"/>
      <c r="L28" s="619"/>
      <c r="M28" s="619"/>
      <c r="N28" s="619"/>
      <c r="O28" s="619"/>
      <c r="P28" s="619"/>
      <c r="Q28" s="620"/>
      <c r="R28" s="621">
        <v>295582</v>
      </c>
      <c r="S28" s="622"/>
      <c r="T28" s="622"/>
      <c r="U28" s="622"/>
      <c r="V28" s="622"/>
      <c r="W28" s="622"/>
      <c r="X28" s="622"/>
      <c r="Y28" s="623"/>
      <c r="Z28" s="659">
        <v>1</v>
      </c>
      <c r="AA28" s="659"/>
      <c r="AB28" s="659"/>
      <c r="AC28" s="659"/>
      <c r="AD28" s="660" t="s">
        <v>130</v>
      </c>
      <c r="AE28" s="660"/>
      <c r="AF28" s="660"/>
      <c r="AG28" s="660"/>
      <c r="AH28" s="660"/>
      <c r="AI28" s="660"/>
      <c r="AJ28" s="660"/>
      <c r="AK28" s="660"/>
      <c r="AL28" s="624" t="s">
        <v>130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3572528</v>
      </c>
      <c r="CS28" s="622"/>
      <c r="CT28" s="622"/>
      <c r="CU28" s="622"/>
      <c r="CV28" s="622"/>
      <c r="CW28" s="622"/>
      <c r="CX28" s="622"/>
      <c r="CY28" s="623"/>
      <c r="CZ28" s="624">
        <v>12.3</v>
      </c>
      <c r="DA28" s="636"/>
      <c r="DB28" s="636"/>
      <c r="DC28" s="637"/>
      <c r="DD28" s="627">
        <v>3473679</v>
      </c>
      <c r="DE28" s="622"/>
      <c r="DF28" s="622"/>
      <c r="DG28" s="622"/>
      <c r="DH28" s="622"/>
      <c r="DI28" s="622"/>
      <c r="DJ28" s="622"/>
      <c r="DK28" s="623"/>
      <c r="DL28" s="627">
        <v>3473679</v>
      </c>
      <c r="DM28" s="622"/>
      <c r="DN28" s="622"/>
      <c r="DO28" s="622"/>
      <c r="DP28" s="622"/>
      <c r="DQ28" s="622"/>
      <c r="DR28" s="622"/>
      <c r="DS28" s="622"/>
      <c r="DT28" s="622"/>
      <c r="DU28" s="622"/>
      <c r="DV28" s="623"/>
      <c r="DW28" s="624">
        <v>22.3</v>
      </c>
      <c r="DX28" s="636"/>
      <c r="DY28" s="636"/>
      <c r="DZ28" s="636"/>
      <c r="EA28" s="636"/>
      <c r="EB28" s="636"/>
      <c r="EC28" s="648"/>
    </row>
    <row r="29" spans="2:133" ht="11.25" customHeight="1" x14ac:dyDescent="0.15">
      <c r="B29" s="618" t="s">
        <v>310</v>
      </c>
      <c r="C29" s="619"/>
      <c r="D29" s="619"/>
      <c r="E29" s="619"/>
      <c r="F29" s="619"/>
      <c r="G29" s="619"/>
      <c r="H29" s="619"/>
      <c r="I29" s="619"/>
      <c r="J29" s="619"/>
      <c r="K29" s="619"/>
      <c r="L29" s="619"/>
      <c r="M29" s="619"/>
      <c r="N29" s="619"/>
      <c r="O29" s="619"/>
      <c r="P29" s="619"/>
      <c r="Q29" s="620"/>
      <c r="R29" s="621">
        <v>67048</v>
      </c>
      <c r="S29" s="622"/>
      <c r="T29" s="622"/>
      <c r="U29" s="622"/>
      <c r="V29" s="622"/>
      <c r="W29" s="622"/>
      <c r="X29" s="622"/>
      <c r="Y29" s="623"/>
      <c r="Z29" s="659">
        <v>0.2</v>
      </c>
      <c r="AA29" s="659"/>
      <c r="AB29" s="659"/>
      <c r="AC29" s="659"/>
      <c r="AD29" s="660" t="s">
        <v>130</v>
      </c>
      <c r="AE29" s="660"/>
      <c r="AF29" s="660"/>
      <c r="AG29" s="660"/>
      <c r="AH29" s="660"/>
      <c r="AI29" s="660"/>
      <c r="AJ29" s="660"/>
      <c r="AK29" s="660"/>
      <c r="AL29" s="624" t="s">
        <v>241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311</v>
      </c>
      <c r="CE29" s="641"/>
      <c r="CF29" s="618" t="s">
        <v>312</v>
      </c>
      <c r="CG29" s="619"/>
      <c r="CH29" s="619"/>
      <c r="CI29" s="619"/>
      <c r="CJ29" s="619"/>
      <c r="CK29" s="619"/>
      <c r="CL29" s="619"/>
      <c r="CM29" s="619"/>
      <c r="CN29" s="619"/>
      <c r="CO29" s="619"/>
      <c r="CP29" s="619"/>
      <c r="CQ29" s="620"/>
      <c r="CR29" s="621">
        <v>3572523</v>
      </c>
      <c r="CS29" s="634"/>
      <c r="CT29" s="634"/>
      <c r="CU29" s="634"/>
      <c r="CV29" s="634"/>
      <c r="CW29" s="634"/>
      <c r="CX29" s="634"/>
      <c r="CY29" s="635"/>
      <c r="CZ29" s="624">
        <v>12.3</v>
      </c>
      <c r="DA29" s="636"/>
      <c r="DB29" s="636"/>
      <c r="DC29" s="637"/>
      <c r="DD29" s="627">
        <v>3473674</v>
      </c>
      <c r="DE29" s="634"/>
      <c r="DF29" s="634"/>
      <c r="DG29" s="634"/>
      <c r="DH29" s="634"/>
      <c r="DI29" s="634"/>
      <c r="DJ29" s="634"/>
      <c r="DK29" s="635"/>
      <c r="DL29" s="627">
        <v>3473674</v>
      </c>
      <c r="DM29" s="634"/>
      <c r="DN29" s="634"/>
      <c r="DO29" s="634"/>
      <c r="DP29" s="634"/>
      <c r="DQ29" s="634"/>
      <c r="DR29" s="634"/>
      <c r="DS29" s="634"/>
      <c r="DT29" s="634"/>
      <c r="DU29" s="634"/>
      <c r="DV29" s="635"/>
      <c r="DW29" s="624">
        <v>22.3</v>
      </c>
      <c r="DX29" s="636"/>
      <c r="DY29" s="636"/>
      <c r="DZ29" s="636"/>
      <c r="EA29" s="636"/>
      <c r="EB29" s="636"/>
      <c r="EC29" s="648"/>
    </row>
    <row r="30" spans="2:133" ht="11.25" customHeight="1" x14ac:dyDescent="0.15">
      <c r="B30" s="618" t="s">
        <v>313</v>
      </c>
      <c r="C30" s="619"/>
      <c r="D30" s="619"/>
      <c r="E30" s="619"/>
      <c r="F30" s="619"/>
      <c r="G30" s="619"/>
      <c r="H30" s="619"/>
      <c r="I30" s="619"/>
      <c r="J30" s="619"/>
      <c r="K30" s="619"/>
      <c r="L30" s="619"/>
      <c r="M30" s="619"/>
      <c r="N30" s="619"/>
      <c r="O30" s="619"/>
      <c r="P30" s="619"/>
      <c r="Q30" s="620"/>
      <c r="R30" s="621">
        <v>5330254</v>
      </c>
      <c r="S30" s="622"/>
      <c r="T30" s="622"/>
      <c r="U30" s="622"/>
      <c r="V30" s="622"/>
      <c r="W30" s="622"/>
      <c r="X30" s="622"/>
      <c r="Y30" s="623"/>
      <c r="Z30" s="659">
        <v>17.899999999999999</v>
      </c>
      <c r="AA30" s="659"/>
      <c r="AB30" s="659"/>
      <c r="AC30" s="659"/>
      <c r="AD30" s="660" t="s">
        <v>130</v>
      </c>
      <c r="AE30" s="660"/>
      <c r="AF30" s="660"/>
      <c r="AG30" s="660"/>
      <c r="AH30" s="660"/>
      <c r="AI30" s="660"/>
      <c r="AJ30" s="660"/>
      <c r="AK30" s="660"/>
      <c r="AL30" s="624" t="s">
        <v>130</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314</v>
      </c>
      <c r="BH30" s="691"/>
      <c r="BI30" s="691"/>
      <c r="BJ30" s="691"/>
      <c r="BK30" s="691"/>
      <c r="BL30" s="691"/>
      <c r="BM30" s="691"/>
      <c r="BN30" s="691"/>
      <c r="BO30" s="691"/>
      <c r="BP30" s="691"/>
      <c r="BQ30" s="692"/>
      <c r="BR30" s="673" t="s">
        <v>315</v>
      </c>
      <c r="BS30" s="691"/>
      <c r="BT30" s="691"/>
      <c r="BU30" s="691"/>
      <c r="BV30" s="691"/>
      <c r="BW30" s="691"/>
      <c r="BX30" s="691"/>
      <c r="BY30" s="691"/>
      <c r="BZ30" s="691"/>
      <c r="CA30" s="691"/>
      <c r="CB30" s="692"/>
      <c r="CD30" s="642"/>
      <c r="CE30" s="643"/>
      <c r="CF30" s="618" t="s">
        <v>316</v>
      </c>
      <c r="CG30" s="619"/>
      <c r="CH30" s="619"/>
      <c r="CI30" s="619"/>
      <c r="CJ30" s="619"/>
      <c r="CK30" s="619"/>
      <c r="CL30" s="619"/>
      <c r="CM30" s="619"/>
      <c r="CN30" s="619"/>
      <c r="CO30" s="619"/>
      <c r="CP30" s="619"/>
      <c r="CQ30" s="620"/>
      <c r="CR30" s="621">
        <v>3459523</v>
      </c>
      <c r="CS30" s="622"/>
      <c r="CT30" s="622"/>
      <c r="CU30" s="622"/>
      <c r="CV30" s="622"/>
      <c r="CW30" s="622"/>
      <c r="CX30" s="622"/>
      <c r="CY30" s="623"/>
      <c r="CZ30" s="624">
        <v>11.9</v>
      </c>
      <c r="DA30" s="636"/>
      <c r="DB30" s="636"/>
      <c r="DC30" s="637"/>
      <c r="DD30" s="627">
        <v>3369913</v>
      </c>
      <c r="DE30" s="622"/>
      <c r="DF30" s="622"/>
      <c r="DG30" s="622"/>
      <c r="DH30" s="622"/>
      <c r="DI30" s="622"/>
      <c r="DJ30" s="622"/>
      <c r="DK30" s="623"/>
      <c r="DL30" s="627">
        <v>3369913</v>
      </c>
      <c r="DM30" s="622"/>
      <c r="DN30" s="622"/>
      <c r="DO30" s="622"/>
      <c r="DP30" s="622"/>
      <c r="DQ30" s="622"/>
      <c r="DR30" s="622"/>
      <c r="DS30" s="622"/>
      <c r="DT30" s="622"/>
      <c r="DU30" s="622"/>
      <c r="DV30" s="623"/>
      <c r="DW30" s="624">
        <v>21.6</v>
      </c>
      <c r="DX30" s="636"/>
      <c r="DY30" s="636"/>
      <c r="DZ30" s="636"/>
      <c r="EA30" s="636"/>
      <c r="EB30" s="636"/>
      <c r="EC30" s="648"/>
    </row>
    <row r="31" spans="2:133" ht="11.25" customHeight="1" x14ac:dyDescent="0.15">
      <c r="B31" s="688" t="s">
        <v>317</v>
      </c>
      <c r="C31" s="689"/>
      <c r="D31" s="689"/>
      <c r="E31" s="689"/>
      <c r="F31" s="689"/>
      <c r="G31" s="689"/>
      <c r="H31" s="689"/>
      <c r="I31" s="689"/>
      <c r="J31" s="689"/>
      <c r="K31" s="689"/>
      <c r="L31" s="689"/>
      <c r="M31" s="689"/>
      <c r="N31" s="689"/>
      <c r="O31" s="689"/>
      <c r="P31" s="689"/>
      <c r="Q31" s="690"/>
      <c r="R31" s="621" t="s">
        <v>241</v>
      </c>
      <c r="S31" s="622"/>
      <c r="T31" s="622"/>
      <c r="U31" s="622"/>
      <c r="V31" s="622"/>
      <c r="W31" s="622"/>
      <c r="X31" s="622"/>
      <c r="Y31" s="623"/>
      <c r="Z31" s="659" t="s">
        <v>241</v>
      </c>
      <c r="AA31" s="659"/>
      <c r="AB31" s="659"/>
      <c r="AC31" s="659"/>
      <c r="AD31" s="660" t="s">
        <v>130</v>
      </c>
      <c r="AE31" s="660"/>
      <c r="AF31" s="660"/>
      <c r="AG31" s="660"/>
      <c r="AH31" s="660"/>
      <c r="AI31" s="660"/>
      <c r="AJ31" s="660"/>
      <c r="AK31" s="660"/>
      <c r="AL31" s="624" t="s">
        <v>241</v>
      </c>
      <c r="AM31" s="625"/>
      <c r="AN31" s="625"/>
      <c r="AO31" s="661"/>
      <c r="AP31" s="693" t="s">
        <v>318</v>
      </c>
      <c r="AQ31" s="694"/>
      <c r="AR31" s="694"/>
      <c r="AS31" s="694"/>
      <c r="AT31" s="695" t="s">
        <v>319</v>
      </c>
      <c r="AU31" s="218"/>
      <c r="AV31" s="218"/>
      <c r="AW31" s="218"/>
      <c r="AX31" s="679" t="s">
        <v>193</v>
      </c>
      <c r="AY31" s="680"/>
      <c r="AZ31" s="680"/>
      <c r="BA31" s="680"/>
      <c r="BB31" s="680"/>
      <c r="BC31" s="680"/>
      <c r="BD31" s="680"/>
      <c r="BE31" s="680"/>
      <c r="BF31" s="681"/>
      <c r="BG31" s="683">
        <v>99.3</v>
      </c>
      <c r="BH31" s="684"/>
      <c r="BI31" s="684"/>
      <c r="BJ31" s="684"/>
      <c r="BK31" s="684"/>
      <c r="BL31" s="684"/>
      <c r="BM31" s="685">
        <v>95.7</v>
      </c>
      <c r="BN31" s="684"/>
      <c r="BO31" s="684"/>
      <c r="BP31" s="684"/>
      <c r="BQ31" s="686"/>
      <c r="BR31" s="683">
        <v>99</v>
      </c>
      <c r="BS31" s="684"/>
      <c r="BT31" s="684"/>
      <c r="BU31" s="684"/>
      <c r="BV31" s="684"/>
      <c r="BW31" s="684"/>
      <c r="BX31" s="685">
        <v>95</v>
      </c>
      <c r="BY31" s="684"/>
      <c r="BZ31" s="684"/>
      <c r="CA31" s="684"/>
      <c r="CB31" s="686"/>
      <c r="CD31" s="642"/>
      <c r="CE31" s="643"/>
      <c r="CF31" s="618" t="s">
        <v>320</v>
      </c>
      <c r="CG31" s="619"/>
      <c r="CH31" s="619"/>
      <c r="CI31" s="619"/>
      <c r="CJ31" s="619"/>
      <c r="CK31" s="619"/>
      <c r="CL31" s="619"/>
      <c r="CM31" s="619"/>
      <c r="CN31" s="619"/>
      <c r="CO31" s="619"/>
      <c r="CP31" s="619"/>
      <c r="CQ31" s="620"/>
      <c r="CR31" s="621">
        <v>113000</v>
      </c>
      <c r="CS31" s="634"/>
      <c r="CT31" s="634"/>
      <c r="CU31" s="634"/>
      <c r="CV31" s="634"/>
      <c r="CW31" s="634"/>
      <c r="CX31" s="634"/>
      <c r="CY31" s="635"/>
      <c r="CZ31" s="624">
        <v>0.4</v>
      </c>
      <c r="DA31" s="636"/>
      <c r="DB31" s="636"/>
      <c r="DC31" s="637"/>
      <c r="DD31" s="627">
        <v>103761</v>
      </c>
      <c r="DE31" s="634"/>
      <c r="DF31" s="634"/>
      <c r="DG31" s="634"/>
      <c r="DH31" s="634"/>
      <c r="DI31" s="634"/>
      <c r="DJ31" s="634"/>
      <c r="DK31" s="635"/>
      <c r="DL31" s="627">
        <v>103761</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321</v>
      </c>
      <c r="C32" s="619"/>
      <c r="D32" s="619"/>
      <c r="E32" s="619"/>
      <c r="F32" s="619"/>
      <c r="G32" s="619"/>
      <c r="H32" s="619"/>
      <c r="I32" s="619"/>
      <c r="J32" s="619"/>
      <c r="K32" s="619"/>
      <c r="L32" s="619"/>
      <c r="M32" s="619"/>
      <c r="N32" s="619"/>
      <c r="O32" s="619"/>
      <c r="P32" s="619"/>
      <c r="Q32" s="620"/>
      <c r="R32" s="621">
        <v>2932133</v>
      </c>
      <c r="S32" s="622"/>
      <c r="T32" s="622"/>
      <c r="U32" s="622"/>
      <c r="V32" s="622"/>
      <c r="W32" s="622"/>
      <c r="X32" s="622"/>
      <c r="Y32" s="623"/>
      <c r="Z32" s="659">
        <v>9.9</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6"/>
      <c r="AU32" s="214" t="s">
        <v>322</v>
      </c>
      <c r="AX32" s="618" t="s">
        <v>323</v>
      </c>
      <c r="AY32" s="619"/>
      <c r="AZ32" s="619"/>
      <c r="BA32" s="619"/>
      <c r="BB32" s="619"/>
      <c r="BC32" s="619"/>
      <c r="BD32" s="619"/>
      <c r="BE32" s="619"/>
      <c r="BF32" s="620"/>
      <c r="BG32" s="687">
        <v>99.3</v>
      </c>
      <c r="BH32" s="634"/>
      <c r="BI32" s="634"/>
      <c r="BJ32" s="634"/>
      <c r="BK32" s="634"/>
      <c r="BL32" s="634"/>
      <c r="BM32" s="625">
        <v>96.3</v>
      </c>
      <c r="BN32" s="634"/>
      <c r="BO32" s="634"/>
      <c r="BP32" s="634"/>
      <c r="BQ32" s="657"/>
      <c r="BR32" s="687">
        <v>99.1</v>
      </c>
      <c r="BS32" s="634"/>
      <c r="BT32" s="634"/>
      <c r="BU32" s="634"/>
      <c r="BV32" s="634"/>
      <c r="BW32" s="634"/>
      <c r="BX32" s="625">
        <v>95.9</v>
      </c>
      <c r="BY32" s="634"/>
      <c r="BZ32" s="634"/>
      <c r="CA32" s="634"/>
      <c r="CB32" s="657"/>
      <c r="CD32" s="644"/>
      <c r="CE32" s="645"/>
      <c r="CF32" s="618" t="s">
        <v>324</v>
      </c>
      <c r="CG32" s="619"/>
      <c r="CH32" s="619"/>
      <c r="CI32" s="619"/>
      <c r="CJ32" s="619"/>
      <c r="CK32" s="619"/>
      <c r="CL32" s="619"/>
      <c r="CM32" s="619"/>
      <c r="CN32" s="619"/>
      <c r="CO32" s="619"/>
      <c r="CP32" s="619"/>
      <c r="CQ32" s="620"/>
      <c r="CR32" s="621">
        <v>5</v>
      </c>
      <c r="CS32" s="622"/>
      <c r="CT32" s="622"/>
      <c r="CU32" s="622"/>
      <c r="CV32" s="622"/>
      <c r="CW32" s="622"/>
      <c r="CX32" s="622"/>
      <c r="CY32" s="623"/>
      <c r="CZ32" s="624">
        <v>0</v>
      </c>
      <c r="DA32" s="636"/>
      <c r="DB32" s="636"/>
      <c r="DC32" s="637"/>
      <c r="DD32" s="627">
        <v>5</v>
      </c>
      <c r="DE32" s="622"/>
      <c r="DF32" s="622"/>
      <c r="DG32" s="622"/>
      <c r="DH32" s="622"/>
      <c r="DI32" s="622"/>
      <c r="DJ32" s="622"/>
      <c r="DK32" s="623"/>
      <c r="DL32" s="627">
        <v>5</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325</v>
      </c>
      <c r="C33" s="619"/>
      <c r="D33" s="619"/>
      <c r="E33" s="619"/>
      <c r="F33" s="619"/>
      <c r="G33" s="619"/>
      <c r="H33" s="619"/>
      <c r="I33" s="619"/>
      <c r="J33" s="619"/>
      <c r="K33" s="619"/>
      <c r="L33" s="619"/>
      <c r="M33" s="619"/>
      <c r="N33" s="619"/>
      <c r="O33" s="619"/>
      <c r="P33" s="619"/>
      <c r="Q33" s="620"/>
      <c r="R33" s="621">
        <v>108876</v>
      </c>
      <c r="S33" s="622"/>
      <c r="T33" s="622"/>
      <c r="U33" s="622"/>
      <c r="V33" s="622"/>
      <c r="W33" s="622"/>
      <c r="X33" s="622"/>
      <c r="Y33" s="623"/>
      <c r="Z33" s="659">
        <v>0.4</v>
      </c>
      <c r="AA33" s="659"/>
      <c r="AB33" s="659"/>
      <c r="AC33" s="659"/>
      <c r="AD33" s="660" t="s">
        <v>130</v>
      </c>
      <c r="AE33" s="660"/>
      <c r="AF33" s="660"/>
      <c r="AG33" s="660"/>
      <c r="AH33" s="660"/>
      <c r="AI33" s="660"/>
      <c r="AJ33" s="660"/>
      <c r="AK33" s="660"/>
      <c r="AL33" s="624" t="s">
        <v>130</v>
      </c>
      <c r="AM33" s="625"/>
      <c r="AN33" s="625"/>
      <c r="AO33" s="661"/>
      <c r="AP33" s="664"/>
      <c r="AQ33" s="665"/>
      <c r="AR33" s="665"/>
      <c r="AS33" s="665"/>
      <c r="AT33" s="697"/>
      <c r="AU33" s="219"/>
      <c r="AV33" s="219"/>
      <c r="AW33" s="219"/>
      <c r="AX33" s="602" t="s">
        <v>326</v>
      </c>
      <c r="AY33" s="603"/>
      <c r="AZ33" s="603"/>
      <c r="BA33" s="603"/>
      <c r="BB33" s="603"/>
      <c r="BC33" s="603"/>
      <c r="BD33" s="603"/>
      <c r="BE33" s="603"/>
      <c r="BF33" s="604"/>
      <c r="BG33" s="682">
        <v>99.3</v>
      </c>
      <c r="BH33" s="606"/>
      <c r="BI33" s="606"/>
      <c r="BJ33" s="606"/>
      <c r="BK33" s="606"/>
      <c r="BL33" s="606"/>
      <c r="BM33" s="652">
        <v>94.6</v>
      </c>
      <c r="BN33" s="606"/>
      <c r="BO33" s="606"/>
      <c r="BP33" s="606"/>
      <c r="BQ33" s="669"/>
      <c r="BR33" s="682">
        <v>98.8</v>
      </c>
      <c r="BS33" s="606"/>
      <c r="BT33" s="606"/>
      <c r="BU33" s="606"/>
      <c r="BV33" s="606"/>
      <c r="BW33" s="606"/>
      <c r="BX33" s="652">
        <v>93.5</v>
      </c>
      <c r="BY33" s="606"/>
      <c r="BZ33" s="606"/>
      <c r="CA33" s="606"/>
      <c r="CB33" s="669"/>
      <c r="CD33" s="618" t="s">
        <v>327</v>
      </c>
      <c r="CE33" s="619"/>
      <c r="CF33" s="619"/>
      <c r="CG33" s="619"/>
      <c r="CH33" s="619"/>
      <c r="CI33" s="619"/>
      <c r="CJ33" s="619"/>
      <c r="CK33" s="619"/>
      <c r="CL33" s="619"/>
      <c r="CM33" s="619"/>
      <c r="CN33" s="619"/>
      <c r="CO33" s="619"/>
      <c r="CP33" s="619"/>
      <c r="CQ33" s="620"/>
      <c r="CR33" s="621">
        <v>11645661</v>
      </c>
      <c r="CS33" s="634"/>
      <c r="CT33" s="634"/>
      <c r="CU33" s="634"/>
      <c r="CV33" s="634"/>
      <c r="CW33" s="634"/>
      <c r="CX33" s="634"/>
      <c r="CY33" s="635"/>
      <c r="CZ33" s="624">
        <v>40.200000000000003</v>
      </c>
      <c r="DA33" s="636"/>
      <c r="DB33" s="636"/>
      <c r="DC33" s="637"/>
      <c r="DD33" s="627">
        <v>8504326</v>
      </c>
      <c r="DE33" s="634"/>
      <c r="DF33" s="634"/>
      <c r="DG33" s="634"/>
      <c r="DH33" s="634"/>
      <c r="DI33" s="634"/>
      <c r="DJ33" s="634"/>
      <c r="DK33" s="635"/>
      <c r="DL33" s="627">
        <v>5333307</v>
      </c>
      <c r="DM33" s="634"/>
      <c r="DN33" s="634"/>
      <c r="DO33" s="634"/>
      <c r="DP33" s="634"/>
      <c r="DQ33" s="634"/>
      <c r="DR33" s="634"/>
      <c r="DS33" s="634"/>
      <c r="DT33" s="634"/>
      <c r="DU33" s="634"/>
      <c r="DV33" s="635"/>
      <c r="DW33" s="624">
        <v>34.200000000000003</v>
      </c>
      <c r="DX33" s="636"/>
      <c r="DY33" s="636"/>
      <c r="DZ33" s="636"/>
      <c r="EA33" s="636"/>
      <c r="EB33" s="636"/>
      <c r="EC33" s="648"/>
    </row>
    <row r="34" spans="2:133" ht="11.25" customHeight="1" x14ac:dyDescent="0.15">
      <c r="B34" s="618" t="s">
        <v>328</v>
      </c>
      <c r="C34" s="619"/>
      <c r="D34" s="619"/>
      <c r="E34" s="619"/>
      <c r="F34" s="619"/>
      <c r="G34" s="619"/>
      <c r="H34" s="619"/>
      <c r="I34" s="619"/>
      <c r="J34" s="619"/>
      <c r="K34" s="619"/>
      <c r="L34" s="619"/>
      <c r="M34" s="619"/>
      <c r="N34" s="619"/>
      <c r="O34" s="619"/>
      <c r="P34" s="619"/>
      <c r="Q34" s="620"/>
      <c r="R34" s="621">
        <v>343439</v>
      </c>
      <c r="S34" s="622"/>
      <c r="T34" s="622"/>
      <c r="U34" s="622"/>
      <c r="V34" s="622"/>
      <c r="W34" s="622"/>
      <c r="X34" s="622"/>
      <c r="Y34" s="623"/>
      <c r="Z34" s="659">
        <v>1.2</v>
      </c>
      <c r="AA34" s="659"/>
      <c r="AB34" s="659"/>
      <c r="AC34" s="659"/>
      <c r="AD34" s="660" t="s">
        <v>130</v>
      </c>
      <c r="AE34" s="660"/>
      <c r="AF34" s="660"/>
      <c r="AG34" s="660"/>
      <c r="AH34" s="660"/>
      <c r="AI34" s="660"/>
      <c r="AJ34" s="660"/>
      <c r="AK34" s="660"/>
      <c r="AL34" s="624" t="s">
        <v>241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4063811</v>
      </c>
      <c r="CS34" s="622"/>
      <c r="CT34" s="622"/>
      <c r="CU34" s="622"/>
      <c r="CV34" s="622"/>
      <c r="CW34" s="622"/>
      <c r="CX34" s="622"/>
      <c r="CY34" s="623"/>
      <c r="CZ34" s="624">
        <v>14</v>
      </c>
      <c r="DA34" s="636"/>
      <c r="DB34" s="636"/>
      <c r="DC34" s="637"/>
      <c r="DD34" s="627">
        <v>2478800</v>
      </c>
      <c r="DE34" s="622"/>
      <c r="DF34" s="622"/>
      <c r="DG34" s="622"/>
      <c r="DH34" s="622"/>
      <c r="DI34" s="622"/>
      <c r="DJ34" s="622"/>
      <c r="DK34" s="623"/>
      <c r="DL34" s="627">
        <v>1860205</v>
      </c>
      <c r="DM34" s="622"/>
      <c r="DN34" s="622"/>
      <c r="DO34" s="622"/>
      <c r="DP34" s="622"/>
      <c r="DQ34" s="622"/>
      <c r="DR34" s="622"/>
      <c r="DS34" s="622"/>
      <c r="DT34" s="622"/>
      <c r="DU34" s="622"/>
      <c r="DV34" s="623"/>
      <c r="DW34" s="624">
        <v>11.9</v>
      </c>
      <c r="DX34" s="636"/>
      <c r="DY34" s="636"/>
      <c r="DZ34" s="636"/>
      <c r="EA34" s="636"/>
      <c r="EB34" s="636"/>
      <c r="EC34" s="648"/>
    </row>
    <row r="35" spans="2:133" ht="11.25" customHeight="1" x14ac:dyDescent="0.15">
      <c r="B35" s="618" t="s">
        <v>330</v>
      </c>
      <c r="C35" s="619"/>
      <c r="D35" s="619"/>
      <c r="E35" s="619"/>
      <c r="F35" s="619"/>
      <c r="G35" s="619"/>
      <c r="H35" s="619"/>
      <c r="I35" s="619"/>
      <c r="J35" s="619"/>
      <c r="K35" s="619"/>
      <c r="L35" s="619"/>
      <c r="M35" s="619"/>
      <c r="N35" s="619"/>
      <c r="O35" s="619"/>
      <c r="P35" s="619"/>
      <c r="Q35" s="620"/>
      <c r="R35" s="621">
        <v>642429</v>
      </c>
      <c r="S35" s="622"/>
      <c r="T35" s="622"/>
      <c r="U35" s="622"/>
      <c r="V35" s="622"/>
      <c r="W35" s="622"/>
      <c r="X35" s="622"/>
      <c r="Y35" s="623"/>
      <c r="Z35" s="659">
        <v>2.2000000000000002</v>
      </c>
      <c r="AA35" s="659"/>
      <c r="AB35" s="659"/>
      <c r="AC35" s="659"/>
      <c r="AD35" s="660" t="s">
        <v>241</v>
      </c>
      <c r="AE35" s="660"/>
      <c r="AF35" s="660"/>
      <c r="AG35" s="660"/>
      <c r="AH35" s="660"/>
      <c r="AI35" s="660"/>
      <c r="AJ35" s="660"/>
      <c r="AK35" s="660"/>
      <c r="AL35" s="624" t="s">
        <v>130</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116433</v>
      </c>
      <c r="CS35" s="634"/>
      <c r="CT35" s="634"/>
      <c r="CU35" s="634"/>
      <c r="CV35" s="634"/>
      <c r="CW35" s="634"/>
      <c r="CX35" s="634"/>
      <c r="CY35" s="635"/>
      <c r="CZ35" s="624">
        <v>0.4</v>
      </c>
      <c r="DA35" s="636"/>
      <c r="DB35" s="636"/>
      <c r="DC35" s="637"/>
      <c r="DD35" s="627">
        <v>109038</v>
      </c>
      <c r="DE35" s="634"/>
      <c r="DF35" s="634"/>
      <c r="DG35" s="634"/>
      <c r="DH35" s="634"/>
      <c r="DI35" s="634"/>
      <c r="DJ35" s="634"/>
      <c r="DK35" s="635"/>
      <c r="DL35" s="627">
        <v>30273</v>
      </c>
      <c r="DM35" s="634"/>
      <c r="DN35" s="634"/>
      <c r="DO35" s="634"/>
      <c r="DP35" s="634"/>
      <c r="DQ35" s="634"/>
      <c r="DR35" s="634"/>
      <c r="DS35" s="634"/>
      <c r="DT35" s="634"/>
      <c r="DU35" s="634"/>
      <c r="DV35" s="635"/>
      <c r="DW35" s="624">
        <v>0.2</v>
      </c>
      <c r="DX35" s="636"/>
      <c r="DY35" s="636"/>
      <c r="DZ35" s="636"/>
      <c r="EA35" s="636"/>
      <c r="EB35" s="636"/>
      <c r="EC35" s="648"/>
    </row>
    <row r="36" spans="2:133" ht="11.25" customHeight="1" x14ac:dyDescent="0.15">
      <c r="B36" s="618" t="s">
        <v>334</v>
      </c>
      <c r="C36" s="619"/>
      <c r="D36" s="619"/>
      <c r="E36" s="619"/>
      <c r="F36" s="619"/>
      <c r="G36" s="619"/>
      <c r="H36" s="619"/>
      <c r="I36" s="619"/>
      <c r="J36" s="619"/>
      <c r="K36" s="619"/>
      <c r="L36" s="619"/>
      <c r="M36" s="619"/>
      <c r="N36" s="619"/>
      <c r="O36" s="619"/>
      <c r="P36" s="619"/>
      <c r="Q36" s="620"/>
      <c r="R36" s="621">
        <v>1076532</v>
      </c>
      <c r="S36" s="622"/>
      <c r="T36" s="622"/>
      <c r="U36" s="622"/>
      <c r="V36" s="622"/>
      <c r="W36" s="622"/>
      <c r="X36" s="622"/>
      <c r="Y36" s="623"/>
      <c r="Z36" s="659">
        <v>3.6</v>
      </c>
      <c r="AA36" s="659"/>
      <c r="AB36" s="659"/>
      <c r="AC36" s="659"/>
      <c r="AD36" s="660" t="s">
        <v>130</v>
      </c>
      <c r="AE36" s="660"/>
      <c r="AF36" s="660"/>
      <c r="AG36" s="660"/>
      <c r="AH36" s="660"/>
      <c r="AI36" s="660"/>
      <c r="AJ36" s="660"/>
      <c r="AK36" s="660"/>
      <c r="AL36" s="624" t="s">
        <v>241</v>
      </c>
      <c r="AM36" s="625"/>
      <c r="AN36" s="625"/>
      <c r="AO36" s="661"/>
      <c r="AP36" s="222"/>
      <c r="AQ36" s="670" t="s">
        <v>335</v>
      </c>
      <c r="AR36" s="671"/>
      <c r="AS36" s="671"/>
      <c r="AT36" s="671"/>
      <c r="AU36" s="671"/>
      <c r="AV36" s="671"/>
      <c r="AW36" s="671"/>
      <c r="AX36" s="671"/>
      <c r="AY36" s="672"/>
      <c r="AZ36" s="676">
        <v>3286796</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32119</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4024064</v>
      </c>
      <c r="CS36" s="622"/>
      <c r="CT36" s="622"/>
      <c r="CU36" s="622"/>
      <c r="CV36" s="622"/>
      <c r="CW36" s="622"/>
      <c r="CX36" s="622"/>
      <c r="CY36" s="623"/>
      <c r="CZ36" s="624">
        <v>13.9</v>
      </c>
      <c r="DA36" s="636"/>
      <c r="DB36" s="636"/>
      <c r="DC36" s="637"/>
      <c r="DD36" s="627">
        <v>3152704</v>
      </c>
      <c r="DE36" s="622"/>
      <c r="DF36" s="622"/>
      <c r="DG36" s="622"/>
      <c r="DH36" s="622"/>
      <c r="DI36" s="622"/>
      <c r="DJ36" s="622"/>
      <c r="DK36" s="623"/>
      <c r="DL36" s="627">
        <v>1869669</v>
      </c>
      <c r="DM36" s="622"/>
      <c r="DN36" s="622"/>
      <c r="DO36" s="622"/>
      <c r="DP36" s="622"/>
      <c r="DQ36" s="622"/>
      <c r="DR36" s="622"/>
      <c r="DS36" s="622"/>
      <c r="DT36" s="622"/>
      <c r="DU36" s="622"/>
      <c r="DV36" s="623"/>
      <c r="DW36" s="624">
        <v>12</v>
      </c>
      <c r="DX36" s="636"/>
      <c r="DY36" s="636"/>
      <c r="DZ36" s="636"/>
      <c r="EA36" s="636"/>
      <c r="EB36" s="636"/>
      <c r="EC36" s="648"/>
    </row>
    <row r="37" spans="2:133" ht="11.25" customHeight="1" x14ac:dyDescent="0.15">
      <c r="B37" s="618" t="s">
        <v>338</v>
      </c>
      <c r="C37" s="619"/>
      <c r="D37" s="619"/>
      <c r="E37" s="619"/>
      <c r="F37" s="619"/>
      <c r="G37" s="619"/>
      <c r="H37" s="619"/>
      <c r="I37" s="619"/>
      <c r="J37" s="619"/>
      <c r="K37" s="619"/>
      <c r="L37" s="619"/>
      <c r="M37" s="619"/>
      <c r="N37" s="619"/>
      <c r="O37" s="619"/>
      <c r="P37" s="619"/>
      <c r="Q37" s="620"/>
      <c r="R37" s="621">
        <v>621927</v>
      </c>
      <c r="S37" s="622"/>
      <c r="T37" s="622"/>
      <c r="U37" s="622"/>
      <c r="V37" s="622"/>
      <c r="W37" s="622"/>
      <c r="X37" s="622"/>
      <c r="Y37" s="623"/>
      <c r="Z37" s="659">
        <v>2.1</v>
      </c>
      <c r="AA37" s="659"/>
      <c r="AB37" s="659"/>
      <c r="AC37" s="659"/>
      <c r="AD37" s="660">
        <v>110</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836737</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-57848</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1059123</v>
      </c>
      <c r="CS37" s="634"/>
      <c r="CT37" s="634"/>
      <c r="CU37" s="634"/>
      <c r="CV37" s="634"/>
      <c r="CW37" s="634"/>
      <c r="CX37" s="634"/>
      <c r="CY37" s="635"/>
      <c r="CZ37" s="624">
        <v>3.7</v>
      </c>
      <c r="DA37" s="636"/>
      <c r="DB37" s="636"/>
      <c r="DC37" s="637"/>
      <c r="DD37" s="627">
        <v>1058228</v>
      </c>
      <c r="DE37" s="634"/>
      <c r="DF37" s="634"/>
      <c r="DG37" s="634"/>
      <c r="DH37" s="634"/>
      <c r="DI37" s="634"/>
      <c r="DJ37" s="634"/>
      <c r="DK37" s="635"/>
      <c r="DL37" s="627">
        <v>957499</v>
      </c>
      <c r="DM37" s="634"/>
      <c r="DN37" s="634"/>
      <c r="DO37" s="634"/>
      <c r="DP37" s="634"/>
      <c r="DQ37" s="634"/>
      <c r="DR37" s="634"/>
      <c r="DS37" s="634"/>
      <c r="DT37" s="634"/>
      <c r="DU37" s="634"/>
      <c r="DV37" s="635"/>
      <c r="DW37" s="624">
        <v>6.1</v>
      </c>
      <c r="DX37" s="636"/>
      <c r="DY37" s="636"/>
      <c r="DZ37" s="636"/>
      <c r="EA37" s="636"/>
      <c r="EB37" s="636"/>
      <c r="EC37" s="648"/>
    </row>
    <row r="38" spans="2:133" ht="11.25" customHeight="1" x14ac:dyDescent="0.15">
      <c r="B38" s="618" t="s">
        <v>342</v>
      </c>
      <c r="C38" s="619"/>
      <c r="D38" s="619"/>
      <c r="E38" s="619"/>
      <c r="F38" s="619"/>
      <c r="G38" s="619"/>
      <c r="H38" s="619"/>
      <c r="I38" s="619"/>
      <c r="J38" s="619"/>
      <c r="K38" s="619"/>
      <c r="L38" s="619"/>
      <c r="M38" s="619"/>
      <c r="N38" s="619"/>
      <c r="O38" s="619"/>
      <c r="P38" s="619"/>
      <c r="Q38" s="620"/>
      <c r="R38" s="621">
        <v>1601700</v>
      </c>
      <c r="S38" s="622"/>
      <c r="T38" s="622"/>
      <c r="U38" s="622"/>
      <c r="V38" s="622"/>
      <c r="W38" s="622"/>
      <c r="X38" s="622"/>
      <c r="Y38" s="623"/>
      <c r="Z38" s="659">
        <v>5.4</v>
      </c>
      <c r="AA38" s="659"/>
      <c r="AB38" s="659"/>
      <c r="AC38" s="659"/>
      <c r="AD38" s="660" t="s">
        <v>241</v>
      </c>
      <c r="AE38" s="660"/>
      <c r="AF38" s="660"/>
      <c r="AG38" s="660"/>
      <c r="AH38" s="660"/>
      <c r="AI38" s="660"/>
      <c r="AJ38" s="660"/>
      <c r="AK38" s="660"/>
      <c r="AL38" s="624" t="s">
        <v>241</v>
      </c>
      <c r="AM38" s="625"/>
      <c r="AN38" s="625"/>
      <c r="AO38" s="661"/>
      <c r="AQ38" s="654" t="s">
        <v>343</v>
      </c>
      <c r="AR38" s="655"/>
      <c r="AS38" s="655"/>
      <c r="AT38" s="655"/>
      <c r="AU38" s="655"/>
      <c r="AV38" s="655"/>
      <c r="AW38" s="655"/>
      <c r="AX38" s="655"/>
      <c r="AY38" s="656"/>
      <c r="AZ38" s="621">
        <v>52290</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6780</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2397769</v>
      </c>
      <c r="CS38" s="622"/>
      <c r="CT38" s="622"/>
      <c r="CU38" s="622"/>
      <c r="CV38" s="622"/>
      <c r="CW38" s="622"/>
      <c r="CX38" s="622"/>
      <c r="CY38" s="623"/>
      <c r="CZ38" s="624">
        <v>8.3000000000000007</v>
      </c>
      <c r="DA38" s="636"/>
      <c r="DB38" s="636"/>
      <c r="DC38" s="637"/>
      <c r="DD38" s="627">
        <v>1920300</v>
      </c>
      <c r="DE38" s="622"/>
      <c r="DF38" s="622"/>
      <c r="DG38" s="622"/>
      <c r="DH38" s="622"/>
      <c r="DI38" s="622"/>
      <c r="DJ38" s="622"/>
      <c r="DK38" s="623"/>
      <c r="DL38" s="627">
        <v>1573160</v>
      </c>
      <c r="DM38" s="622"/>
      <c r="DN38" s="622"/>
      <c r="DO38" s="622"/>
      <c r="DP38" s="622"/>
      <c r="DQ38" s="622"/>
      <c r="DR38" s="622"/>
      <c r="DS38" s="622"/>
      <c r="DT38" s="622"/>
      <c r="DU38" s="622"/>
      <c r="DV38" s="623"/>
      <c r="DW38" s="624">
        <v>10.1</v>
      </c>
      <c r="DX38" s="636"/>
      <c r="DY38" s="636"/>
      <c r="DZ38" s="636"/>
      <c r="EA38" s="636"/>
      <c r="EB38" s="636"/>
      <c r="EC38" s="648"/>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241</v>
      </c>
      <c r="S39" s="622"/>
      <c r="T39" s="622"/>
      <c r="U39" s="622"/>
      <c r="V39" s="622"/>
      <c r="W39" s="622"/>
      <c r="X39" s="622"/>
      <c r="Y39" s="623"/>
      <c r="Z39" s="659" t="s">
        <v>241</v>
      </c>
      <c r="AA39" s="659"/>
      <c r="AB39" s="659"/>
      <c r="AC39" s="659"/>
      <c r="AD39" s="660" t="s">
        <v>241</v>
      </c>
      <c r="AE39" s="660"/>
      <c r="AF39" s="660"/>
      <c r="AG39" s="660"/>
      <c r="AH39" s="660"/>
      <c r="AI39" s="660"/>
      <c r="AJ39" s="660"/>
      <c r="AK39" s="660"/>
      <c r="AL39" s="624" t="s">
        <v>130</v>
      </c>
      <c r="AM39" s="625"/>
      <c r="AN39" s="625"/>
      <c r="AO39" s="661"/>
      <c r="AQ39" s="654" t="s">
        <v>347</v>
      </c>
      <c r="AR39" s="655"/>
      <c r="AS39" s="655"/>
      <c r="AT39" s="655"/>
      <c r="AU39" s="655"/>
      <c r="AV39" s="655"/>
      <c r="AW39" s="655"/>
      <c r="AX39" s="655"/>
      <c r="AY39" s="656"/>
      <c r="AZ39" s="621" t="s">
        <v>130</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11360</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809811</v>
      </c>
      <c r="CS39" s="634"/>
      <c r="CT39" s="634"/>
      <c r="CU39" s="634"/>
      <c r="CV39" s="634"/>
      <c r="CW39" s="634"/>
      <c r="CX39" s="634"/>
      <c r="CY39" s="635"/>
      <c r="CZ39" s="624">
        <v>2.8</v>
      </c>
      <c r="DA39" s="636"/>
      <c r="DB39" s="636"/>
      <c r="DC39" s="637"/>
      <c r="DD39" s="627">
        <v>641049</v>
      </c>
      <c r="DE39" s="634"/>
      <c r="DF39" s="634"/>
      <c r="DG39" s="634"/>
      <c r="DH39" s="634"/>
      <c r="DI39" s="634"/>
      <c r="DJ39" s="634"/>
      <c r="DK39" s="635"/>
      <c r="DL39" s="627" t="s">
        <v>241</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350</v>
      </c>
      <c r="C40" s="619"/>
      <c r="D40" s="619"/>
      <c r="E40" s="619"/>
      <c r="F40" s="619"/>
      <c r="G40" s="619"/>
      <c r="H40" s="619"/>
      <c r="I40" s="619"/>
      <c r="J40" s="619"/>
      <c r="K40" s="619"/>
      <c r="L40" s="619"/>
      <c r="M40" s="619"/>
      <c r="N40" s="619"/>
      <c r="O40" s="619"/>
      <c r="P40" s="619"/>
      <c r="Q40" s="620"/>
      <c r="R40" s="621">
        <v>203600</v>
      </c>
      <c r="S40" s="622"/>
      <c r="T40" s="622"/>
      <c r="U40" s="622"/>
      <c r="V40" s="622"/>
      <c r="W40" s="622"/>
      <c r="X40" s="622"/>
      <c r="Y40" s="623"/>
      <c r="Z40" s="659">
        <v>0.7</v>
      </c>
      <c r="AA40" s="659"/>
      <c r="AB40" s="659"/>
      <c r="AC40" s="659"/>
      <c r="AD40" s="660" t="s">
        <v>241</v>
      </c>
      <c r="AE40" s="660"/>
      <c r="AF40" s="660"/>
      <c r="AG40" s="660"/>
      <c r="AH40" s="660"/>
      <c r="AI40" s="660"/>
      <c r="AJ40" s="660"/>
      <c r="AK40" s="660"/>
      <c r="AL40" s="624" t="s">
        <v>130</v>
      </c>
      <c r="AM40" s="625"/>
      <c r="AN40" s="625"/>
      <c r="AO40" s="661"/>
      <c r="AQ40" s="654" t="s">
        <v>351</v>
      </c>
      <c r="AR40" s="655"/>
      <c r="AS40" s="655"/>
      <c r="AT40" s="655"/>
      <c r="AU40" s="655"/>
      <c r="AV40" s="655"/>
      <c r="AW40" s="655"/>
      <c r="AX40" s="655"/>
      <c r="AY40" s="656"/>
      <c r="AZ40" s="621" t="s">
        <v>130</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104</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233773</v>
      </c>
      <c r="CS40" s="622"/>
      <c r="CT40" s="622"/>
      <c r="CU40" s="622"/>
      <c r="CV40" s="622"/>
      <c r="CW40" s="622"/>
      <c r="CX40" s="622"/>
      <c r="CY40" s="623"/>
      <c r="CZ40" s="624">
        <v>0.8</v>
      </c>
      <c r="DA40" s="636"/>
      <c r="DB40" s="636"/>
      <c r="DC40" s="637"/>
      <c r="DD40" s="627">
        <v>202435</v>
      </c>
      <c r="DE40" s="622"/>
      <c r="DF40" s="622"/>
      <c r="DG40" s="622"/>
      <c r="DH40" s="622"/>
      <c r="DI40" s="622"/>
      <c r="DJ40" s="622"/>
      <c r="DK40" s="623"/>
      <c r="DL40" s="627" t="s">
        <v>130</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15">
      <c r="B41" s="602" t="s">
        <v>355</v>
      </c>
      <c r="C41" s="603"/>
      <c r="D41" s="603"/>
      <c r="E41" s="603"/>
      <c r="F41" s="603"/>
      <c r="G41" s="603"/>
      <c r="H41" s="603"/>
      <c r="I41" s="603"/>
      <c r="J41" s="603"/>
      <c r="K41" s="603"/>
      <c r="L41" s="603"/>
      <c r="M41" s="603"/>
      <c r="N41" s="603"/>
      <c r="O41" s="603"/>
      <c r="P41" s="603"/>
      <c r="Q41" s="604"/>
      <c r="R41" s="605">
        <v>29760912</v>
      </c>
      <c r="S41" s="646"/>
      <c r="T41" s="646"/>
      <c r="U41" s="646"/>
      <c r="V41" s="646"/>
      <c r="W41" s="646"/>
      <c r="X41" s="646"/>
      <c r="Y41" s="649"/>
      <c r="Z41" s="650">
        <v>100</v>
      </c>
      <c r="AA41" s="650"/>
      <c r="AB41" s="650"/>
      <c r="AC41" s="650"/>
      <c r="AD41" s="651">
        <v>15388549</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563574</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130</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187</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359</v>
      </c>
      <c r="AR42" s="667"/>
      <c r="AS42" s="667"/>
      <c r="AT42" s="667"/>
      <c r="AU42" s="667"/>
      <c r="AV42" s="667"/>
      <c r="AW42" s="667"/>
      <c r="AX42" s="667"/>
      <c r="AY42" s="668"/>
      <c r="AZ42" s="605">
        <v>1834195</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399</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3298113</v>
      </c>
      <c r="CS42" s="634"/>
      <c r="CT42" s="634"/>
      <c r="CU42" s="634"/>
      <c r="CV42" s="634"/>
      <c r="CW42" s="634"/>
      <c r="CX42" s="634"/>
      <c r="CY42" s="635"/>
      <c r="CZ42" s="624">
        <v>11.4</v>
      </c>
      <c r="DA42" s="636"/>
      <c r="DB42" s="636"/>
      <c r="DC42" s="637"/>
      <c r="DD42" s="627">
        <v>1050884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362</v>
      </c>
      <c r="CD43" s="618" t="s">
        <v>363</v>
      </c>
      <c r="CE43" s="619"/>
      <c r="CF43" s="619"/>
      <c r="CG43" s="619"/>
      <c r="CH43" s="619"/>
      <c r="CI43" s="619"/>
      <c r="CJ43" s="619"/>
      <c r="CK43" s="619"/>
      <c r="CL43" s="619"/>
      <c r="CM43" s="619"/>
      <c r="CN43" s="619"/>
      <c r="CO43" s="619"/>
      <c r="CP43" s="619"/>
      <c r="CQ43" s="620"/>
      <c r="CR43" s="621">
        <v>205809</v>
      </c>
      <c r="CS43" s="634"/>
      <c r="CT43" s="634"/>
      <c r="CU43" s="634"/>
      <c r="CV43" s="634"/>
      <c r="CW43" s="634"/>
      <c r="CX43" s="634"/>
      <c r="CY43" s="635"/>
      <c r="CZ43" s="624">
        <v>0.7</v>
      </c>
      <c r="DA43" s="636"/>
      <c r="DB43" s="636"/>
      <c r="DC43" s="637"/>
      <c r="DD43" s="627">
        <v>205727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3107762</v>
      </c>
      <c r="CS44" s="622"/>
      <c r="CT44" s="622"/>
      <c r="CU44" s="622"/>
      <c r="CV44" s="622"/>
      <c r="CW44" s="622"/>
      <c r="CX44" s="622"/>
      <c r="CY44" s="623"/>
      <c r="CZ44" s="624">
        <v>10.7</v>
      </c>
      <c r="DA44" s="625"/>
      <c r="DB44" s="625"/>
      <c r="DC44" s="626"/>
      <c r="DD44" s="627">
        <v>996966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1192550</v>
      </c>
      <c r="CS45" s="634"/>
      <c r="CT45" s="634"/>
      <c r="CU45" s="634"/>
      <c r="CV45" s="634"/>
      <c r="CW45" s="634"/>
      <c r="CX45" s="634"/>
      <c r="CY45" s="635"/>
      <c r="CZ45" s="624">
        <v>4.0999999999999996</v>
      </c>
      <c r="DA45" s="636"/>
      <c r="DB45" s="636"/>
      <c r="DC45" s="637"/>
      <c r="DD45" s="627">
        <v>195753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368</v>
      </c>
      <c r="CG46" s="619"/>
      <c r="CH46" s="619"/>
      <c r="CI46" s="619"/>
      <c r="CJ46" s="619"/>
      <c r="CK46" s="619"/>
      <c r="CL46" s="619"/>
      <c r="CM46" s="619"/>
      <c r="CN46" s="619"/>
      <c r="CO46" s="619"/>
      <c r="CP46" s="619"/>
      <c r="CQ46" s="620"/>
      <c r="CR46" s="621">
        <v>1826139</v>
      </c>
      <c r="CS46" s="622"/>
      <c r="CT46" s="622"/>
      <c r="CU46" s="622"/>
      <c r="CV46" s="622"/>
      <c r="CW46" s="622"/>
      <c r="CX46" s="622"/>
      <c r="CY46" s="623"/>
      <c r="CZ46" s="624">
        <v>6.3</v>
      </c>
      <c r="DA46" s="625"/>
      <c r="DB46" s="625"/>
      <c r="DC46" s="626"/>
      <c r="DD46" s="627">
        <v>787540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369</v>
      </c>
      <c r="CG47" s="619"/>
      <c r="CH47" s="619"/>
      <c r="CI47" s="619"/>
      <c r="CJ47" s="619"/>
      <c r="CK47" s="619"/>
      <c r="CL47" s="619"/>
      <c r="CM47" s="619"/>
      <c r="CN47" s="619"/>
      <c r="CO47" s="619"/>
      <c r="CP47" s="619"/>
      <c r="CQ47" s="620"/>
      <c r="CR47" s="621">
        <v>190351</v>
      </c>
      <c r="CS47" s="634"/>
      <c r="CT47" s="634"/>
      <c r="CU47" s="634"/>
      <c r="CV47" s="634"/>
      <c r="CW47" s="634"/>
      <c r="CX47" s="634"/>
      <c r="CY47" s="635"/>
      <c r="CZ47" s="624">
        <v>0.7</v>
      </c>
      <c r="DA47" s="636"/>
      <c r="DB47" s="636"/>
      <c r="DC47" s="637"/>
      <c r="DD47" s="627">
        <v>53918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370</v>
      </c>
      <c r="CG48" s="619"/>
      <c r="CH48" s="619"/>
      <c r="CI48" s="619"/>
      <c r="CJ48" s="619"/>
      <c r="CK48" s="619"/>
      <c r="CL48" s="619"/>
      <c r="CM48" s="619"/>
      <c r="CN48" s="619"/>
      <c r="CO48" s="619"/>
      <c r="CP48" s="619"/>
      <c r="CQ48" s="620"/>
      <c r="CR48" s="621" t="s">
        <v>241</v>
      </c>
      <c r="CS48" s="622"/>
      <c r="CT48" s="622"/>
      <c r="CU48" s="622"/>
      <c r="CV48" s="622"/>
      <c r="CW48" s="622"/>
      <c r="CX48" s="622"/>
      <c r="CY48" s="623"/>
      <c r="CZ48" s="624" t="s">
        <v>130</v>
      </c>
      <c r="DA48" s="625"/>
      <c r="DB48" s="625"/>
      <c r="DC48" s="626"/>
      <c r="DD48" s="627" t="s">
        <v>241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371</v>
      </c>
      <c r="CE49" s="603"/>
      <c r="CF49" s="603"/>
      <c r="CG49" s="603"/>
      <c r="CH49" s="603"/>
      <c r="CI49" s="603"/>
      <c r="CJ49" s="603"/>
      <c r="CK49" s="603"/>
      <c r="CL49" s="603"/>
      <c r="CM49" s="603"/>
      <c r="CN49" s="603"/>
      <c r="CO49" s="603"/>
      <c r="CP49" s="603"/>
      <c r="CQ49" s="604"/>
      <c r="CR49" s="605">
        <v>28981977</v>
      </c>
      <c r="CS49" s="606"/>
      <c r="CT49" s="606"/>
      <c r="CU49" s="606"/>
      <c r="CV49" s="606"/>
      <c r="CW49" s="606"/>
      <c r="CX49" s="606"/>
      <c r="CY49" s="607"/>
      <c r="CZ49" s="608">
        <v>100</v>
      </c>
      <c r="DA49" s="609"/>
      <c r="DB49" s="609"/>
      <c r="DC49" s="610"/>
      <c r="DD49" s="611">
        <v>18321935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rP0uxIeFeh9knWBMiuRaHJg1g5rvPHYEQXojWRsaVxhsXDN21CtR/2MoQ16vdj1JGb/ZG8OqJqADOXFN6eAJ3g==" saltValue="KvpHJcUXUtUtGk3BQL5S9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394</v>
      </c>
      <c r="C7" s="1048"/>
      <c r="D7" s="1048"/>
      <c r="E7" s="1048"/>
      <c r="F7" s="1048"/>
      <c r="G7" s="1048"/>
      <c r="H7" s="1048"/>
      <c r="I7" s="1048"/>
      <c r="J7" s="1048"/>
      <c r="K7" s="1048"/>
      <c r="L7" s="1048"/>
      <c r="M7" s="1048"/>
      <c r="N7" s="1048"/>
      <c r="O7" s="1048"/>
      <c r="P7" s="1049"/>
      <c r="Q7" s="1102">
        <v>29765</v>
      </c>
      <c r="R7" s="1103"/>
      <c r="S7" s="1103"/>
      <c r="T7" s="1103"/>
      <c r="U7" s="1103"/>
      <c r="V7" s="1103">
        <v>28987</v>
      </c>
      <c r="W7" s="1103"/>
      <c r="X7" s="1103"/>
      <c r="Y7" s="1103"/>
      <c r="Z7" s="1103"/>
      <c r="AA7" s="1103">
        <v>779</v>
      </c>
      <c r="AB7" s="1103"/>
      <c r="AC7" s="1103"/>
      <c r="AD7" s="1103"/>
      <c r="AE7" s="1104"/>
      <c r="AF7" s="1105">
        <v>727</v>
      </c>
      <c r="AG7" s="1106"/>
      <c r="AH7" s="1106"/>
      <c r="AI7" s="1106"/>
      <c r="AJ7" s="1107"/>
      <c r="AK7" s="1108">
        <v>642</v>
      </c>
      <c r="AL7" s="1109"/>
      <c r="AM7" s="1109"/>
      <c r="AN7" s="1109"/>
      <c r="AO7" s="1109"/>
      <c r="AP7" s="1109">
        <v>30277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589</v>
      </c>
      <c r="BT7" s="1100"/>
      <c r="BU7" s="1100"/>
      <c r="BV7" s="1100"/>
      <c r="BW7" s="1100"/>
      <c r="BX7" s="1100"/>
      <c r="BY7" s="1100"/>
      <c r="BZ7" s="1100"/>
      <c r="CA7" s="1100"/>
      <c r="CB7" s="1100"/>
      <c r="CC7" s="1100"/>
      <c r="CD7" s="1100"/>
      <c r="CE7" s="1100"/>
      <c r="CF7" s="1100"/>
      <c r="CG7" s="1112"/>
      <c r="CH7" s="1096">
        <v>2</v>
      </c>
      <c r="CI7" s="1097"/>
      <c r="CJ7" s="1097"/>
      <c r="CK7" s="1097"/>
      <c r="CL7" s="1098"/>
      <c r="CM7" s="1096">
        <v>98</v>
      </c>
      <c r="CN7" s="1097"/>
      <c r="CO7" s="1097"/>
      <c r="CP7" s="1097"/>
      <c r="CQ7" s="1098"/>
      <c r="CR7" s="1096">
        <v>1</v>
      </c>
      <c r="CS7" s="1097"/>
      <c r="CT7" s="1097"/>
      <c r="CU7" s="1097"/>
      <c r="CV7" s="1098"/>
      <c r="CW7" s="1096" t="s">
        <v>597</v>
      </c>
      <c r="CX7" s="1097"/>
      <c r="CY7" s="1097"/>
      <c r="CZ7" s="1097"/>
      <c r="DA7" s="1098"/>
      <c r="DB7" s="1096" t="s">
        <v>597</v>
      </c>
      <c r="DC7" s="1097"/>
      <c r="DD7" s="1097"/>
      <c r="DE7" s="1097"/>
      <c r="DF7" s="1098"/>
      <c r="DG7" s="1096" t="s">
        <v>597</v>
      </c>
      <c r="DH7" s="1097"/>
      <c r="DI7" s="1097"/>
      <c r="DJ7" s="1097"/>
      <c r="DK7" s="1098"/>
      <c r="DL7" s="1096" t="s">
        <v>597</v>
      </c>
      <c r="DM7" s="1097"/>
      <c r="DN7" s="1097"/>
      <c r="DO7" s="1097"/>
      <c r="DP7" s="1098"/>
      <c r="DQ7" s="1096" t="s">
        <v>597</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590</v>
      </c>
      <c r="BT8" s="993"/>
      <c r="BU8" s="993"/>
      <c r="BV8" s="993"/>
      <c r="BW8" s="993"/>
      <c r="BX8" s="993"/>
      <c r="BY8" s="993"/>
      <c r="BZ8" s="993"/>
      <c r="CA8" s="993"/>
      <c r="CB8" s="993"/>
      <c r="CC8" s="993"/>
      <c r="CD8" s="993"/>
      <c r="CE8" s="993"/>
      <c r="CF8" s="993"/>
      <c r="CG8" s="1014"/>
      <c r="CH8" s="989">
        <v>2</v>
      </c>
      <c r="CI8" s="990"/>
      <c r="CJ8" s="990"/>
      <c r="CK8" s="990"/>
      <c r="CL8" s="991"/>
      <c r="CM8" s="989">
        <v>16</v>
      </c>
      <c r="CN8" s="990"/>
      <c r="CO8" s="990"/>
      <c r="CP8" s="990"/>
      <c r="CQ8" s="991"/>
      <c r="CR8" s="989">
        <v>5</v>
      </c>
      <c r="CS8" s="990"/>
      <c r="CT8" s="990"/>
      <c r="CU8" s="990"/>
      <c r="CV8" s="991"/>
      <c r="CW8" s="989" t="s">
        <v>597</v>
      </c>
      <c r="CX8" s="990"/>
      <c r="CY8" s="990"/>
      <c r="CZ8" s="990"/>
      <c r="DA8" s="991"/>
      <c r="DB8" s="989" t="s">
        <v>597</v>
      </c>
      <c r="DC8" s="990"/>
      <c r="DD8" s="990"/>
      <c r="DE8" s="990"/>
      <c r="DF8" s="991"/>
      <c r="DG8" s="989" t="s">
        <v>597</v>
      </c>
      <c r="DH8" s="990"/>
      <c r="DI8" s="990"/>
      <c r="DJ8" s="990"/>
      <c r="DK8" s="991"/>
      <c r="DL8" s="989" t="s">
        <v>597</v>
      </c>
      <c r="DM8" s="990"/>
      <c r="DN8" s="990"/>
      <c r="DO8" s="990"/>
      <c r="DP8" s="991"/>
      <c r="DQ8" s="989" t="s">
        <v>597</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591</v>
      </c>
      <c r="BT9" s="993"/>
      <c r="BU9" s="993"/>
      <c r="BV9" s="993"/>
      <c r="BW9" s="993"/>
      <c r="BX9" s="993"/>
      <c r="BY9" s="993"/>
      <c r="BZ9" s="993"/>
      <c r="CA9" s="993"/>
      <c r="CB9" s="993"/>
      <c r="CC9" s="993"/>
      <c r="CD9" s="993"/>
      <c r="CE9" s="993"/>
      <c r="CF9" s="993"/>
      <c r="CG9" s="1014"/>
      <c r="CH9" s="989">
        <v>2</v>
      </c>
      <c r="CI9" s="990"/>
      <c r="CJ9" s="990"/>
      <c r="CK9" s="990"/>
      <c r="CL9" s="991"/>
      <c r="CM9" s="989">
        <v>81</v>
      </c>
      <c r="CN9" s="990"/>
      <c r="CO9" s="990"/>
      <c r="CP9" s="990"/>
      <c r="CQ9" s="991"/>
      <c r="CR9" s="989">
        <v>50</v>
      </c>
      <c r="CS9" s="990"/>
      <c r="CT9" s="990"/>
      <c r="CU9" s="990"/>
      <c r="CV9" s="991"/>
      <c r="CW9" s="989" t="s">
        <v>597</v>
      </c>
      <c r="CX9" s="990"/>
      <c r="CY9" s="990"/>
      <c r="CZ9" s="990"/>
      <c r="DA9" s="991"/>
      <c r="DB9" s="989" t="s">
        <v>597</v>
      </c>
      <c r="DC9" s="990"/>
      <c r="DD9" s="990"/>
      <c r="DE9" s="990"/>
      <c r="DF9" s="991"/>
      <c r="DG9" s="989" t="s">
        <v>597</v>
      </c>
      <c r="DH9" s="990"/>
      <c r="DI9" s="990"/>
      <c r="DJ9" s="990"/>
      <c r="DK9" s="991"/>
      <c r="DL9" s="989" t="s">
        <v>597</v>
      </c>
      <c r="DM9" s="990"/>
      <c r="DN9" s="990"/>
      <c r="DO9" s="990"/>
      <c r="DP9" s="991"/>
      <c r="DQ9" s="989" t="s">
        <v>597</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592</v>
      </c>
      <c r="BT10" s="993"/>
      <c r="BU10" s="993"/>
      <c r="BV10" s="993"/>
      <c r="BW10" s="993"/>
      <c r="BX10" s="993"/>
      <c r="BY10" s="993"/>
      <c r="BZ10" s="993"/>
      <c r="CA10" s="993"/>
      <c r="CB10" s="993"/>
      <c r="CC10" s="993"/>
      <c r="CD10" s="993"/>
      <c r="CE10" s="993"/>
      <c r="CF10" s="993"/>
      <c r="CG10" s="1014"/>
      <c r="CH10" s="989">
        <v>7</v>
      </c>
      <c r="CI10" s="990"/>
      <c r="CJ10" s="990"/>
      <c r="CK10" s="990"/>
      <c r="CL10" s="991"/>
      <c r="CM10" s="989">
        <v>56</v>
      </c>
      <c r="CN10" s="990"/>
      <c r="CO10" s="990"/>
      <c r="CP10" s="990"/>
      <c r="CQ10" s="991"/>
      <c r="CR10" s="989">
        <v>68</v>
      </c>
      <c r="CS10" s="990"/>
      <c r="CT10" s="990"/>
      <c r="CU10" s="990"/>
      <c r="CV10" s="991"/>
      <c r="CW10" s="989" t="s">
        <v>597</v>
      </c>
      <c r="CX10" s="990"/>
      <c r="CY10" s="990"/>
      <c r="CZ10" s="990"/>
      <c r="DA10" s="991"/>
      <c r="DB10" s="989" t="s">
        <v>597</v>
      </c>
      <c r="DC10" s="990"/>
      <c r="DD10" s="990"/>
      <c r="DE10" s="990"/>
      <c r="DF10" s="991"/>
      <c r="DG10" s="989" t="s">
        <v>597</v>
      </c>
      <c r="DH10" s="990"/>
      <c r="DI10" s="990"/>
      <c r="DJ10" s="990"/>
      <c r="DK10" s="991"/>
      <c r="DL10" s="989" t="s">
        <v>597</v>
      </c>
      <c r="DM10" s="990"/>
      <c r="DN10" s="990"/>
      <c r="DO10" s="990"/>
      <c r="DP10" s="991"/>
      <c r="DQ10" s="989" t="s">
        <v>597</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593</v>
      </c>
      <c r="BT11" s="993"/>
      <c r="BU11" s="993"/>
      <c r="BV11" s="993"/>
      <c r="BW11" s="993"/>
      <c r="BX11" s="993"/>
      <c r="BY11" s="993"/>
      <c r="BZ11" s="993"/>
      <c r="CA11" s="993"/>
      <c r="CB11" s="993"/>
      <c r="CC11" s="993"/>
      <c r="CD11" s="993"/>
      <c r="CE11" s="993"/>
      <c r="CF11" s="993"/>
      <c r="CG11" s="1014"/>
      <c r="CH11" s="989">
        <v>8</v>
      </c>
      <c r="CI11" s="990"/>
      <c r="CJ11" s="990"/>
      <c r="CK11" s="990"/>
      <c r="CL11" s="991"/>
      <c r="CM11" s="989">
        <v>162</v>
      </c>
      <c r="CN11" s="990"/>
      <c r="CO11" s="990"/>
      <c r="CP11" s="990"/>
      <c r="CQ11" s="991"/>
      <c r="CR11" s="989">
        <v>65</v>
      </c>
      <c r="CS11" s="990"/>
      <c r="CT11" s="990"/>
      <c r="CU11" s="990"/>
      <c r="CV11" s="991"/>
      <c r="CW11" s="989" t="s">
        <v>597</v>
      </c>
      <c r="CX11" s="990"/>
      <c r="CY11" s="990"/>
      <c r="CZ11" s="990"/>
      <c r="DA11" s="991"/>
      <c r="DB11" s="989" t="s">
        <v>597</v>
      </c>
      <c r="DC11" s="990"/>
      <c r="DD11" s="990"/>
      <c r="DE11" s="990"/>
      <c r="DF11" s="991"/>
      <c r="DG11" s="989" t="s">
        <v>597</v>
      </c>
      <c r="DH11" s="990"/>
      <c r="DI11" s="990"/>
      <c r="DJ11" s="990"/>
      <c r="DK11" s="991"/>
      <c r="DL11" s="989" t="s">
        <v>597</v>
      </c>
      <c r="DM11" s="990"/>
      <c r="DN11" s="990"/>
      <c r="DO11" s="990"/>
      <c r="DP11" s="991"/>
      <c r="DQ11" s="989" t="s">
        <v>597</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594</v>
      </c>
      <c r="BT12" s="993"/>
      <c r="BU12" s="993"/>
      <c r="BV12" s="993"/>
      <c r="BW12" s="993"/>
      <c r="BX12" s="993"/>
      <c r="BY12" s="993"/>
      <c r="BZ12" s="993"/>
      <c r="CA12" s="993"/>
      <c r="CB12" s="993"/>
      <c r="CC12" s="993"/>
      <c r="CD12" s="993"/>
      <c r="CE12" s="993"/>
      <c r="CF12" s="993"/>
      <c r="CG12" s="1014"/>
      <c r="CH12" s="989">
        <v>3</v>
      </c>
      <c r="CI12" s="990"/>
      <c r="CJ12" s="990"/>
      <c r="CK12" s="990"/>
      <c r="CL12" s="991"/>
      <c r="CM12" s="989">
        <v>110</v>
      </c>
      <c r="CN12" s="990"/>
      <c r="CO12" s="990"/>
      <c r="CP12" s="990"/>
      <c r="CQ12" s="991"/>
      <c r="CR12" s="989">
        <v>80</v>
      </c>
      <c r="CS12" s="990"/>
      <c r="CT12" s="990"/>
      <c r="CU12" s="990"/>
      <c r="CV12" s="991"/>
      <c r="CW12" s="989" t="s">
        <v>597</v>
      </c>
      <c r="CX12" s="990"/>
      <c r="CY12" s="990"/>
      <c r="CZ12" s="990"/>
      <c r="DA12" s="991"/>
      <c r="DB12" s="989" t="s">
        <v>597</v>
      </c>
      <c r="DC12" s="990"/>
      <c r="DD12" s="990"/>
      <c r="DE12" s="990"/>
      <c r="DF12" s="991"/>
      <c r="DG12" s="989" t="s">
        <v>597</v>
      </c>
      <c r="DH12" s="990"/>
      <c r="DI12" s="990"/>
      <c r="DJ12" s="990"/>
      <c r="DK12" s="991"/>
      <c r="DL12" s="989" t="s">
        <v>597</v>
      </c>
      <c r="DM12" s="990"/>
      <c r="DN12" s="990"/>
      <c r="DO12" s="990"/>
      <c r="DP12" s="991"/>
      <c r="DQ12" s="989" t="s">
        <v>597</v>
      </c>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595</v>
      </c>
      <c r="BT13" s="993"/>
      <c r="BU13" s="993"/>
      <c r="BV13" s="993"/>
      <c r="BW13" s="993"/>
      <c r="BX13" s="993"/>
      <c r="BY13" s="993"/>
      <c r="BZ13" s="993"/>
      <c r="CA13" s="993"/>
      <c r="CB13" s="993"/>
      <c r="CC13" s="993"/>
      <c r="CD13" s="993"/>
      <c r="CE13" s="993"/>
      <c r="CF13" s="993"/>
      <c r="CG13" s="1014"/>
      <c r="CH13" s="989">
        <v>9</v>
      </c>
      <c r="CI13" s="990"/>
      <c r="CJ13" s="990"/>
      <c r="CK13" s="990"/>
      <c r="CL13" s="991"/>
      <c r="CM13" s="989">
        <v>76</v>
      </c>
      <c r="CN13" s="990"/>
      <c r="CO13" s="990"/>
      <c r="CP13" s="990"/>
      <c r="CQ13" s="991"/>
      <c r="CR13" s="989">
        <v>15</v>
      </c>
      <c r="CS13" s="990"/>
      <c r="CT13" s="990"/>
      <c r="CU13" s="990"/>
      <c r="CV13" s="991"/>
      <c r="CW13" s="989" t="s">
        <v>597</v>
      </c>
      <c r="CX13" s="990"/>
      <c r="CY13" s="990"/>
      <c r="CZ13" s="990"/>
      <c r="DA13" s="991"/>
      <c r="DB13" s="989" t="s">
        <v>597</v>
      </c>
      <c r="DC13" s="990"/>
      <c r="DD13" s="990"/>
      <c r="DE13" s="990"/>
      <c r="DF13" s="991"/>
      <c r="DG13" s="989" t="s">
        <v>597</v>
      </c>
      <c r="DH13" s="990"/>
      <c r="DI13" s="990"/>
      <c r="DJ13" s="990"/>
      <c r="DK13" s="991"/>
      <c r="DL13" s="989" t="s">
        <v>597</v>
      </c>
      <c r="DM13" s="990"/>
      <c r="DN13" s="990"/>
      <c r="DO13" s="990"/>
      <c r="DP13" s="991"/>
      <c r="DQ13" s="989" t="s">
        <v>597</v>
      </c>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596</v>
      </c>
      <c r="BT14" s="993"/>
      <c r="BU14" s="993"/>
      <c r="BV14" s="993"/>
      <c r="BW14" s="993"/>
      <c r="BX14" s="993"/>
      <c r="BY14" s="993"/>
      <c r="BZ14" s="993"/>
      <c r="CA14" s="993"/>
      <c r="CB14" s="993"/>
      <c r="CC14" s="993"/>
      <c r="CD14" s="993"/>
      <c r="CE14" s="993"/>
      <c r="CF14" s="993"/>
      <c r="CG14" s="1014"/>
      <c r="CH14" s="989">
        <v>6</v>
      </c>
      <c r="CI14" s="990"/>
      <c r="CJ14" s="990"/>
      <c r="CK14" s="990"/>
      <c r="CL14" s="991"/>
      <c r="CM14" s="989">
        <v>77</v>
      </c>
      <c r="CN14" s="990"/>
      <c r="CO14" s="990"/>
      <c r="CP14" s="990"/>
      <c r="CQ14" s="991"/>
      <c r="CR14" s="989">
        <v>8</v>
      </c>
      <c r="CS14" s="990"/>
      <c r="CT14" s="990"/>
      <c r="CU14" s="990"/>
      <c r="CV14" s="991"/>
      <c r="CW14" s="989" t="s">
        <v>597</v>
      </c>
      <c r="CX14" s="990"/>
      <c r="CY14" s="990"/>
      <c r="CZ14" s="990"/>
      <c r="DA14" s="991"/>
      <c r="DB14" s="989" t="s">
        <v>597</v>
      </c>
      <c r="DC14" s="990"/>
      <c r="DD14" s="990"/>
      <c r="DE14" s="990"/>
      <c r="DF14" s="991"/>
      <c r="DG14" s="989" t="s">
        <v>597</v>
      </c>
      <c r="DH14" s="990"/>
      <c r="DI14" s="990"/>
      <c r="DJ14" s="990"/>
      <c r="DK14" s="991"/>
      <c r="DL14" s="989" t="s">
        <v>597</v>
      </c>
      <c r="DM14" s="990"/>
      <c r="DN14" s="990"/>
      <c r="DO14" s="990"/>
      <c r="DP14" s="991"/>
      <c r="DQ14" s="989" t="s">
        <v>597</v>
      </c>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v>29765</v>
      </c>
      <c r="R23" s="1061"/>
      <c r="S23" s="1061"/>
      <c r="T23" s="1061"/>
      <c r="U23" s="1061"/>
      <c r="V23" s="1061">
        <v>28987</v>
      </c>
      <c r="W23" s="1061"/>
      <c r="X23" s="1061"/>
      <c r="Y23" s="1061"/>
      <c r="Z23" s="1061"/>
      <c r="AA23" s="1061">
        <v>779</v>
      </c>
      <c r="AB23" s="1061"/>
      <c r="AC23" s="1061"/>
      <c r="AD23" s="1061"/>
      <c r="AE23" s="1068"/>
      <c r="AF23" s="1069">
        <v>727</v>
      </c>
      <c r="AG23" s="1061"/>
      <c r="AH23" s="1061"/>
      <c r="AI23" s="1061"/>
      <c r="AJ23" s="1070"/>
      <c r="AK23" s="1071"/>
      <c r="AL23" s="1072"/>
      <c r="AM23" s="1072"/>
      <c r="AN23" s="1072"/>
      <c r="AO23" s="1072"/>
      <c r="AP23" s="1061">
        <v>30277</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377</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409</v>
      </c>
      <c r="C28" s="1048"/>
      <c r="D28" s="1048"/>
      <c r="E28" s="1048"/>
      <c r="F28" s="1048"/>
      <c r="G28" s="1048"/>
      <c r="H28" s="1048"/>
      <c r="I28" s="1048"/>
      <c r="J28" s="1048"/>
      <c r="K28" s="1048"/>
      <c r="L28" s="1048"/>
      <c r="M28" s="1048"/>
      <c r="N28" s="1048"/>
      <c r="O28" s="1048"/>
      <c r="P28" s="1049"/>
      <c r="Q28" s="1050">
        <v>6397</v>
      </c>
      <c r="R28" s="1051"/>
      <c r="S28" s="1051"/>
      <c r="T28" s="1051"/>
      <c r="U28" s="1051"/>
      <c r="V28" s="1051">
        <v>6365</v>
      </c>
      <c r="W28" s="1051"/>
      <c r="X28" s="1051"/>
      <c r="Y28" s="1051"/>
      <c r="Z28" s="1051"/>
      <c r="AA28" s="1051">
        <v>32</v>
      </c>
      <c r="AB28" s="1051"/>
      <c r="AC28" s="1051"/>
      <c r="AD28" s="1051"/>
      <c r="AE28" s="1052"/>
      <c r="AF28" s="1053">
        <v>32</v>
      </c>
      <c r="AG28" s="1051"/>
      <c r="AH28" s="1051"/>
      <c r="AI28" s="1051"/>
      <c r="AJ28" s="1054"/>
      <c r="AK28" s="1042">
        <v>564</v>
      </c>
      <c r="AL28" s="1043"/>
      <c r="AM28" s="1043"/>
      <c r="AN28" s="1043"/>
      <c r="AO28" s="1043"/>
      <c r="AP28" s="1043" t="s">
        <v>597</v>
      </c>
      <c r="AQ28" s="1043"/>
      <c r="AR28" s="1043"/>
      <c r="AS28" s="1043"/>
      <c r="AT28" s="1043"/>
      <c r="AU28" s="1043" t="s">
        <v>597</v>
      </c>
      <c r="AV28" s="1043"/>
      <c r="AW28" s="1043"/>
      <c r="AX28" s="1043"/>
      <c r="AY28" s="1043"/>
      <c r="AZ28" s="1044" t="s">
        <v>604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5959</v>
      </c>
      <c r="R29" s="1039"/>
      <c r="S29" s="1039"/>
      <c r="T29" s="1039"/>
      <c r="U29" s="1039"/>
      <c r="V29" s="1039">
        <v>5724</v>
      </c>
      <c r="W29" s="1039"/>
      <c r="X29" s="1039"/>
      <c r="Y29" s="1039"/>
      <c r="Z29" s="1039"/>
      <c r="AA29" s="1039">
        <v>235</v>
      </c>
      <c r="AB29" s="1039"/>
      <c r="AC29" s="1039"/>
      <c r="AD29" s="1039"/>
      <c r="AE29" s="1040"/>
      <c r="AF29" s="1035">
        <v>235</v>
      </c>
      <c r="AG29" s="1036"/>
      <c r="AH29" s="1036"/>
      <c r="AI29" s="1036"/>
      <c r="AJ29" s="1037"/>
      <c r="AK29" s="980">
        <v>908</v>
      </c>
      <c r="AL29" s="971"/>
      <c r="AM29" s="971"/>
      <c r="AN29" s="971"/>
      <c r="AO29" s="971"/>
      <c r="AP29" s="971" t="s">
        <v>597</v>
      </c>
      <c r="AQ29" s="971"/>
      <c r="AR29" s="971"/>
      <c r="AS29" s="971"/>
      <c r="AT29" s="971"/>
      <c r="AU29" s="971" t="s">
        <v>597</v>
      </c>
      <c r="AV29" s="971"/>
      <c r="AW29" s="971"/>
      <c r="AX29" s="971"/>
      <c r="AY29" s="971"/>
      <c r="AZ29" s="1041" t="s">
        <v>604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703</v>
      </c>
      <c r="R30" s="1039"/>
      <c r="S30" s="1039"/>
      <c r="T30" s="1039"/>
      <c r="U30" s="1039"/>
      <c r="V30" s="1039">
        <v>697</v>
      </c>
      <c r="W30" s="1039"/>
      <c r="X30" s="1039"/>
      <c r="Y30" s="1039"/>
      <c r="Z30" s="1039"/>
      <c r="AA30" s="1039">
        <v>5</v>
      </c>
      <c r="AB30" s="1039"/>
      <c r="AC30" s="1039"/>
      <c r="AD30" s="1039"/>
      <c r="AE30" s="1040"/>
      <c r="AF30" s="1035">
        <v>5</v>
      </c>
      <c r="AG30" s="1036"/>
      <c r="AH30" s="1036"/>
      <c r="AI30" s="1036"/>
      <c r="AJ30" s="1037"/>
      <c r="AK30" s="980">
        <v>221</v>
      </c>
      <c r="AL30" s="971"/>
      <c r="AM30" s="971"/>
      <c r="AN30" s="971"/>
      <c r="AO30" s="971"/>
      <c r="AP30" s="971" t="s">
        <v>597</v>
      </c>
      <c r="AQ30" s="971"/>
      <c r="AR30" s="971"/>
      <c r="AS30" s="971"/>
      <c r="AT30" s="971"/>
      <c r="AU30" s="971" t="s">
        <v>597</v>
      </c>
      <c r="AV30" s="971"/>
      <c r="AW30" s="971"/>
      <c r="AX30" s="971"/>
      <c r="AY30" s="971"/>
      <c r="AZ30" s="1041" t="s">
        <v>604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616</v>
      </c>
      <c r="R31" s="1039"/>
      <c r="S31" s="1039"/>
      <c r="T31" s="1039"/>
      <c r="U31" s="1039"/>
      <c r="V31" s="1039">
        <v>555</v>
      </c>
      <c r="W31" s="1039"/>
      <c r="X31" s="1039"/>
      <c r="Y31" s="1039"/>
      <c r="Z31" s="1039"/>
      <c r="AA31" s="1039">
        <v>61</v>
      </c>
      <c r="AB31" s="1039"/>
      <c r="AC31" s="1039"/>
      <c r="AD31" s="1039"/>
      <c r="AE31" s="1040"/>
      <c r="AF31" s="1035">
        <v>543</v>
      </c>
      <c r="AG31" s="1036"/>
      <c r="AH31" s="1036"/>
      <c r="AI31" s="1036"/>
      <c r="AJ31" s="1037"/>
      <c r="AK31" s="980">
        <v>52</v>
      </c>
      <c r="AL31" s="971"/>
      <c r="AM31" s="971"/>
      <c r="AN31" s="971"/>
      <c r="AO31" s="971"/>
      <c r="AP31" s="971">
        <v>2941</v>
      </c>
      <c r="AQ31" s="971"/>
      <c r="AR31" s="971"/>
      <c r="AS31" s="971"/>
      <c r="AT31" s="971"/>
      <c r="AU31" s="971">
        <v>615</v>
      </c>
      <c r="AV31" s="971"/>
      <c r="AW31" s="971"/>
      <c r="AX31" s="971"/>
      <c r="AY31" s="971"/>
      <c r="AZ31" s="1041" t="s">
        <v>604</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1723</v>
      </c>
      <c r="R32" s="1039"/>
      <c r="S32" s="1039"/>
      <c r="T32" s="1039"/>
      <c r="U32" s="1039"/>
      <c r="V32" s="1039">
        <v>1676</v>
      </c>
      <c r="W32" s="1039"/>
      <c r="X32" s="1039"/>
      <c r="Y32" s="1039"/>
      <c r="Z32" s="1039"/>
      <c r="AA32" s="1039">
        <v>46</v>
      </c>
      <c r="AB32" s="1039"/>
      <c r="AC32" s="1039"/>
      <c r="AD32" s="1039"/>
      <c r="AE32" s="1040"/>
      <c r="AF32" s="1035">
        <v>337</v>
      </c>
      <c r="AG32" s="1036"/>
      <c r="AH32" s="1036"/>
      <c r="AI32" s="1036"/>
      <c r="AJ32" s="1037"/>
      <c r="AK32" s="980">
        <v>837</v>
      </c>
      <c r="AL32" s="971"/>
      <c r="AM32" s="971"/>
      <c r="AN32" s="971"/>
      <c r="AO32" s="971"/>
      <c r="AP32" s="971">
        <v>8159</v>
      </c>
      <c r="AQ32" s="971"/>
      <c r="AR32" s="971"/>
      <c r="AS32" s="971"/>
      <c r="AT32" s="971"/>
      <c r="AU32" s="971">
        <v>5336</v>
      </c>
      <c r="AV32" s="971"/>
      <c r="AW32" s="971"/>
      <c r="AX32" s="971"/>
      <c r="AY32" s="971"/>
      <c r="AZ32" s="1041" t="s">
        <v>604</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396</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1152</v>
      </c>
      <c r="AG63" s="959"/>
      <c r="AH63" s="959"/>
      <c r="AI63" s="959"/>
      <c r="AJ63" s="1022"/>
      <c r="AK63" s="1023"/>
      <c r="AL63" s="963"/>
      <c r="AM63" s="963"/>
      <c r="AN63" s="963"/>
      <c r="AO63" s="963"/>
      <c r="AP63" s="959">
        <v>11100</v>
      </c>
      <c r="AQ63" s="959"/>
      <c r="AR63" s="959"/>
      <c r="AS63" s="959"/>
      <c r="AT63" s="959"/>
      <c r="AU63" s="959">
        <v>5951</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422</v>
      </c>
      <c r="W66" s="1002"/>
      <c r="X66" s="1002"/>
      <c r="Y66" s="1002"/>
      <c r="Z66" s="1003"/>
      <c r="AA66" s="1001" t="s">
        <v>423</v>
      </c>
      <c r="AB66" s="1002"/>
      <c r="AC66" s="1002"/>
      <c r="AD66" s="1002"/>
      <c r="AE66" s="1003"/>
      <c r="AF66" s="1007" t="s">
        <v>404</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598</v>
      </c>
      <c r="C68" s="986"/>
      <c r="D68" s="986"/>
      <c r="E68" s="986"/>
      <c r="F68" s="986"/>
      <c r="G68" s="986"/>
      <c r="H68" s="986"/>
      <c r="I68" s="986"/>
      <c r="J68" s="986"/>
      <c r="K68" s="986"/>
      <c r="L68" s="986"/>
      <c r="M68" s="986"/>
      <c r="N68" s="986"/>
      <c r="O68" s="986"/>
      <c r="P68" s="987"/>
      <c r="Q68" s="988">
        <v>2593</v>
      </c>
      <c r="R68" s="982"/>
      <c r="S68" s="982"/>
      <c r="T68" s="982"/>
      <c r="U68" s="982"/>
      <c r="V68" s="982">
        <v>2460</v>
      </c>
      <c r="W68" s="982"/>
      <c r="X68" s="982"/>
      <c r="Y68" s="982"/>
      <c r="Z68" s="982"/>
      <c r="AA68" s="982">
        <v>133</v>
      </c>
      <c r="AB68" s="982"/>
      <c r="AC68" s="982"/>
      <c r="AD68" s="982"/>
      <c r="AE68" s="982"/>
      <c r="AF68" s="982">
        <v>50</v>
      </c>
      <c r="AG68" s="982"/>
      <c r="AH68" s="982"/>
      <c r="AI68" s="982"/>
      <c r="AJ68" s="982"/>
      <c r="AK68" s="982">
        <v>60</v>
      </c>
      <c r="AL68" s="982"/>
      <c r="AM68" s="982"/>
      <c r="AN68" s="982"/>
      <c r="AO68" s="982"/>
      <c r="AP68" s="982">
        <v>543</v>
      </c>
      <c r="AQ68" s="982"/>
      <c r="AR68" s="982"/>
      <c r="AS68" s="982"/>
      <c r="AT68" s="982"/>
      <c r="AU68" s="982">
        <v>160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599</v>
      </c>
      <c r="C69" s="975"/>
      <c r="D69" s="975"/>
      <c r="E69" s="975"/>
      <c r="F69" s="975"/>
      <c r="G69" s="975"/>
      <c r="H69" s="975"/>
      <c r="I69" s="975"/>
      <c r="J69" s="975"/>
      <c r="K69" s="975"/>
      <c r="L69" s="975"/>
      <c r="M69" s="975"/>
      <c r="N69" s="975"/>
      <c r="O69" s="975"/>
      <c r="P69" s="976"/>
      <c r="Q69" s="977">
        <v>1720</v>
      </c>
      <c r="R69" s="971"/>
      <c r="S69" s="971"/>
      <c r="T69" s="971"/>
      <c r="U69" s="971"/>
      <c r="V69" s="971">
        <v>1536</v>
      </c>
      <c r="W69" s="971"/>
      <c r="X69" s="971"/>
      <c r="Y69" s="971"/>
      <c r="Z69" s="971"/>
      <c r="AA69" s="971">
        <v>184</v>
      </c>
      <c r="AB69" s="971"/>
      <c r="AC69" s="971"/>
      <c r="AD69" s="971"/>
      <c r="AE69" s="971"/>
      <c r="AF69" s="971">
        <v>184</v>
      </c>
      <c r="AG69" s="971"/>
      <c r="AH69" s="971"/>
      <c r="AI69" s="971"/>
      <c r="AJ69" s="971"/>
      <c r="AK69" s="971">
        <v>300</v>
      </c>
      <c r="AL69" s="971"/>
      <c r="AM69" s="971"/>
      <c r="AN69" s="971"/>
      <c r="AO69" s="971"/>
      <c r="AP69" s="971">
        <v>14305</v>
      </c>
      <c r="AQ69" s="971"/>
      <c r="AR69" s="971"/>
      <c r="AS69" s="971"/>
      <c r="AT69" s="971"/>
      <c r="AU69" s="971">
        <v>3920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600</v>
      </c>
      <c r="C70" s="975"/>
      <c r="D70" s="975"/>
      <c r="E70" s="975"/>
      <c r="F70" s="975"/>
      <c r="G70" s="975"/>
      <c r="H70" s="975"/>
      <c r="I70" s="975"/>
      <c r="J70" s="975"/>
      <c r="K70" s="975"/>
      <c r="L70" s="975"/>
      <c r="M70" s="975"/>
      <c r="N70" s="975"/>
      <c r="O70" s="975"/>
      <c r="P70" s="976"/>
      <c r="Q70" s="977">
        <v>524</v>
      </c>
      <c r="R70" s="971"/>
      <c r="S70" s="971"/>
      <c r="T70" s="971"/>
      <c r="U70" s="971"/>
      <c r="V70" s="971">
        <v>493</v>
      </c>
      <c r="W70" s="971"/>
      <c r="X70" s="971"/>
      <c r="Y70" s="971"/>
      <c r="Z70" s="971"/>
      <c r="AA70" s="971">
        <v>31</v>
      </c>
      <c r="AB70" s="971"/>
      <c r="AC70" s="971"/>
      <c r="AD70" s="971"/>
      <c r="AE70" s="971"/>
      <c r="AF70" s="971">
        <v>31</v>
      </c>
      <c r="AG70" s="971"/>
      <c r="AH70" s="971"/>
      <c r="AI70" s="971"/>
      <c r="AJ70" s="971"/>
      <c r="AK70" s="971">
        <v>0</v>
      </c>
      <c r="AL70" s="971"/>
      <c r="AM70" s="971"/>
      <c r="AN70" s="971"/>
      <c r="AO70" s="971"/>
      <c r="AP70" s="971">
        <v>78</v>
      </c>
      <c r="AQ70" s="971"/>
      <c r="AR70" s="971"/>
      <c r="AS70" s="971"/>
      <c r="AT70" s="971"/>
      <c r="AU70" s="971">
        <v>36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601</v>
      </c>
      <c r="C71" s="975"/>
      <c r="D71" s="975"/>
      <c r="E71" s="975"/>
      <c r="F71" s="975"/>
      <c r="G71" s="975"/>
      <c r="H71" s="975"/>
      <c r="I71" s="975"/>
      <c r="J71" s="975"/>
      <c r="K71" s="975"/>
      <c r="L71" s="975"/>
      <c r="M71" s="975"/>
      <c r="N71" s="975"/>
      <c r="O71" s="975"/>
      <c r="P71" s="976"/>
      <c r="Q71" s="977">
        <v>7036</v>
      </c>
      <c r="R71" s="971"/>
      <c r="S71" s="971"/>
      <c r="T71" s="971"/>
      <c r="U71" s="971"/>
      <c r="V71" s="971">
        <v>6106</v>
      </c>
      <c r="W71" s="971"/>
      <c r="X71" s="971"/>
      <c r="Y71" s="971"/>
      <c r="Z71" s="971"/>
      <c r="AA71" s="971">
        <v>930</v>
      </c>
      <c r="AB71" s="971"/>
      <c r="AC71" s="971"/>
      <c r="AD71" s="971"/>
      <c r="AE71" s="971"/>
      <c r="AF71" s="971">
        <v>930</v>
      </c>
      <c r="AG71" s="971"/>
      <c r="AH71" s="971"/>
      <c r="AI71" s="971"/>
      <c r="AJ71" s="971"/>
      <c r="AK71" s="971">
        <v>11</v>
      </c>
      <c r="AL71" s="971"/>
      <c r="AM71" s="971"/>
      <c r="AN71" s="971"/>
      <c r="AO71" s="971"/>
      <c r="AP71" s="971">
        <v>0</v>
      </c>
      <c r="AQ71" s="971"/>
      <c r="AR71" s="971"/>
      <c r="AS71" s="971"/>
      <c r="AT71" s="971"/>
      <c r="AU71" s="971" t="s">
        <v>604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602</v>
      </c>
      <c r="C72" s="975"/>
      <c r="D72" s="975"/>
      <c r="E72" s="975"/>
      <c r="F72" s="975"/>
      <c r="G72" s="975"/>
      <c r="H72" s="975"/>
      <c r="I72" s="975"/>
      <c r="J72" s="975"/>
      <c r="K72" s="975"/>
      <c r="L72" s="975"/>
      <c r="M72" s="975"/>
      <c r="N72" s="975"/>
      <c r="O72" s="975"/>
      <c r="P72" s="976"/>
      <c r="Q72" s="977">
        <v>254</v>
      </c>
      <c r="R72" s="971"/>
      <c r="S72" s="971"/>
      <c r="T72" s="971"/>
      <c r="U72" s="971"/>
      <c r="V72" s="971">
        <v>245</v>
      </c>
      <c r="W72" s="971"/>
      <c r="X72" s="971"/>
      <c r="Y72" s="971"/>
      <c r="Z72" s="971"/>
      <c r="AA72" s="971">
        <v>9</v>
      </c>
      <c r="AB72" s="971"/>
      <c r="AC72" s="971"/>
      <c r="AD72" s="971"/>
      <c r="AE72" s="971"/>
      <c r="AF72" s="971">
        <v>9</v>
      </c>
      <c r="AG72" s="971"/>
      <c r="AH72" s="971"/>
      <c r="AI72" s="971"/>
      <c r="AJ72" s="971"/>
      <c r="AK72" s="971" t="s">
        <v>604</v>
      </c>
      <c r="AL72" s="971"/>
      <c r="AM72" s="971"/>
      <c r="AN72" s="971"/>
      <c r="AO72" s="971"/>
      <c r="AP72" s="971" t="s">
        <v>604</v>
      </c>
      <c r="AQ72" s="971"/>
      <c r="AR72" s="971"/>
      <c r="AS72" s="971"/>
      <c r="AT72" s="971"/>
      <c r="AU72" s="971" t="s">
        <v>604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603</v>
      </c>
      <c r="C73" s="975"/>
      <c r="D73" s="975"/>
      <c r="E73" s="975"/>
      <c r="F73" s="975"/>
      <c r="G73" s="975"/>
      <c r="H73" s="975"/>
      <c r="I73" s="975"/>
      <c r="J73" s="975"/>
      <c r="K73" s="975"/>
      <c r="L73" s="975"/>
      <c r="M73" s="975"/>
      <c r="N73" s="975"/>
      <c r="O73" s="975"/>
      <c r="P73" s="976"/>
      <c r="Q73" s="977">
        <v>305293</v>
      </c>
      <c r="R73" s="971"/>
      <c r="S73" s="971"/>
      <c r="T73" s="971"/>
      <c r="U73" s="971"/>
      <c r="V73" s="971">
        <v>294817</v>
      </c>
      <c r="W73" s="971"/>
      <c r="X73" s="971"/>
      <c r="Y73" s="971"/>
      <c r="Z73" s="971"/>
      <c r="AA73" s="971">
        <v>10476</v>
      </c>
      <c r="AB73" s="971"/>
      <c r="AC73" s="971"/>
      <c r="AD73" s="971"/>
      <c r="AE73" s="971"/>
      <c r="AF73" s="971">
        <v>6371</v>
      </c>
      <c r="AG73" s="971"/>
      <c r="AH73" s="971"/>
      <c r="AI73" s="971"/>
      <c r="AJ73" s="971"/>
      <c r="AK73" s="971" t="s">
        <v>604</v>
      </c>
      <c r="AL73" s="971"/>
      <c r="AM73" s="971"/>
      <c r="AN73" s="971"/>
      <c r="AO73" s="971"/>
      <c r="AP73" s="971" t="s">
        <v>604</v>
      </c>
      <c r="AQ73" s="971"/>
      <c r="AR73" s="971"/>
      <c r="AS73" s="971"/>
      <c r="AT73" s="971"/>
      <c r="AU73" s="971" t="s">
        <v>604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7575</v>
      </c>
      <c r="AG88" s="959"/>
      <c r="AH88" s="959"/>
      <c r="AI88" s="959"/>
      <c r="AJ88" s="959"/>
      <c r="AK88" s="963"/>
      <c r="AL88" s="963"/>
      <c r="AM88" s="963"/>
      <c r="AN88" s="963"/>
      <c r="AO88" s="963"/>
      <c r="AP88" s="959">
        <v>14926</v>
      </c>
      <c r="AQ88" s="959"/>
      <c r="AR88" s="959"/>
      <c r="AS88" s="959"/>
      <c r="AT88" s="959"/>
      <c r="AU88" s="959">
        <v>4116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292</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314</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314</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314</v>
      </c>
      <c r="DR109" s="896"/>
      <c r="DS109" s="896"/>
      <c r="DT109" s="896"/>
      <c r="DU109" s="897"/>
      <c r="DV109" s="898" t="s">
        <v>438</v>
      </c>
      <c r="DW109" s="896"/>
      <c r="DX109" s="896"/>
      <c r="DY109" s="896"/>
      <c r="DZ109" s="929"/>
    </row>
    <row r="110" spans="1:131" s="230" customFormat="1" ht="26.25" customHeight="1" x14ac:dyDescent="0.15">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3512499</v>
      </c>
      <c r="AB110" s="889"/>
      <c r="AC110" s="889"/>
      <c r="AD110" s="889"/>
      <c r="AE110" s="890"/>
      <c r="AF110" s="891">
        <v>3600778</v>
      </c>
      <c r="AG110" s="889"/>
      <c r="AH110" s="889"/>
      <c r="AI110" s="889"/>
      <c r="AJ110" s="890"/>
      <c r="AK110" s="891">
        <v>3572523</v>
      </c>
      <c r="AL110" s="889"/>
      <c r="AM110" s="889"/>
      <c r="AN110" s="889"/>
      <c r="AO110" s="890"/>
      <c r="AP110" s="892">
        <v>29</v>
      </c>
      <c r="AQ110" s="893"/>
      <c r="AR110" s="893"/>
      <c r="AS110" s="893"/>
      <c r="AT110" s="894"/>
      <c r="AU110" s="930" t="s">
        <v>75</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33446235</v>
      </c>
      <c r="BR110" s="842"/>
      <c r="BS110" s="842"/>
      <c r="BT110" s="842"/>
      <c r="BU110" s="842"/>
      <c r="BV110" s="842">
        <v>32134986</v>
      </c>
      <c r="BW110" s="842"/>
      <c r="BX110" s="842"/>
      <c r="BY110" s="842"/>
      <c r="BZ110" s="842"/>
      <c r="CA110" s="842">
        <v>30277163</v>
      </c>
      <c r="CB110" s="842"/>
      <c r="CC110" s="842"/>
      <c r="CD110" s="842"/>
      <c r="CE110" s="842"/>
      <c r="CF110" s="866">
        <v>245.7</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444</v>
      </c>
      <c r="DH110" s="842"/>
      <c r="DI110" s="842"/>
      <c r="DJ110" s="842"/>
      <c r="DK110" s="842"/>
      <c r="DL110" s="842" t="s">
        <v>444</v>
      </c>
      <c r="DM110" s="842"/>
      <c r="DN110" s="842"/>
      <c r="DO110" s="842"/>
      <c r="DP110" s="842"/>
      <c r="DQ110" s="842" t="s">
        <v>418</v>
      </c>
      <c r="DR110" s="842"/>
      <c r="DS110" s="842"/>
      <c r="DT110" s="842"/>
      <c r="DU110" s="842"/>
      <c r="DV110" s="843" t="s">
        <v>418</v>
      </c>
      <c r="DW110" s="843"/>
      <c r="DX110" s="843"/>
      <c r="DY110" s="843"/>
      <c r="DZ110" s="844"/>
    </row>
    <row r="111" spans="1:131" s="230" customFormat="1" ht="26.25" customHeight="1" x14ac:dyDescent="0.1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418</v>
      </c>
      <c r="AB111" s="919"/>
      <c r="AC111" s="919"/>
      <c r="AD111" s="919"/>
      <c r="AE111" s="920"/>
      <c r="AF111" s="921" t="s">
        <v>418</v>
      </c>
      <c r="AG111" s="919"/>
      <c r="AH111" s="919"/>
      <c r="AI111" s="919"/>
      <c r="AJ111" s="920"/>
      <c r="AK111" s="921" t="s">
        <v>418</v>
      </c>
      <c r="AL111" s="919"/>
      <c r="AM111" s="919"/>
      <c r="AN111" s="919"/>
      <c r="AO111" s="920"/>
      <c r="AP111" s="922" t="s">
        <v>444</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v>136358</v>
      </c>
      <c r="BR111" s="817"/>
      <c r="BS111" s="817"/>
      <c r="BT111" s="817"/>
      <c r="BU111" s="817"/>
      <c r="BV111" s="817">
        <v>2723</v>
      </c>
      <c r="BW111" s="817"/>
      <c r="BX111" s="817"/>
      <c r="BY111" s="817"/>
      <c r="BZ111" s="817"/>
      <c r="CA111" s="817">
        <v>780</v>
      </c>
      <c r="CB111" s="817"/>
      <c r="CC111" s="817"/>
      <c r="CD111" s="817"/>
      <c r="CE111" s="817"/>
      <c r="CF111" s="875">
        <v>0</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448</v>
      </c>
      <c r="DH111" s="817"/>
      <c r="DI111" s="817"/>
      <c r="DJ111" s="817"/>
      <c r="DK111" s="817"/>
      <c r="DL111" s="817" t="s">
        <v>449</v>
      </c>
      <c r="DM111" s="817"/>
      <c r="DN111" s="817"/>
      <c r="DO111" s="817"/>
      <c r="DP111" s="817"/>
      <c r="DQ111" s="817" t="s">
        <v>449</v>
      </c>
      <c r="DR111" s="817"/>
      <c r="DS111" s="817"/>
      <c r="DT111" s="817"/>
      <c r="DU111" s="817"/>
      <c r="DV111" s="794" t="s">
        <v>449</v>
      </c>
      <c r="DW111" s="794"/>
      <c r="DX111" s="794"/>
      <c r="DY111" s="794"/>
      <c r="DZ111" s="795"/>
    </row>
    <row r="112" spans="1:131" s="230" customFormat="1" ht="26.25" customHeight="1" x14ac:dyDescent="0.15">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449</v>
      </c>
      <c r="AB112" s="780"/>
      <c r="AC112" s="780"/>
      <c r="AD112" s="780"/>
      <c r="AE112" s="781"/>
      <c r="AF112" s="782" t="s">
        <v>418</v>
      </c>
      <c r="AG112" s="780"/>
      <c r="AH112" s="780"/>
      <c r="AI112" s="780"/>
      <c r="AJ112" s="781"/>
      <c r="AK112" s="782" t="s">
        <v>449</v>
      </c>
      <c r="AL112" s="780"/>
      <c r="AM112" s="780"/>
      <c r="AN112" s="780"/>
      <c r="AO112" s="781"/>
      <c r="AP112" s="824" t="s">
        <v>449</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6751710</v>
      </c>
      <c r="BR112" s="817"/>
      <c r="BS112" s="817"/>
      <c r="BT112" s="817"/>
      <c r="BU112" s="817"/>
      <c r="BV112" s="817">
        <v>6445396</v>
      </c>
      <c r="BW112" s="817"/>
      <c r="BX112" s="817"/>
      <c r="BY112" s="817"/>
      <c r="BZ112" s="817"/>
      <c r="CA112" s="817">
        <v>5950622</v>
      </c>
      <c r="CB112" s="817"/>
      <c r="CC112" s="817"/>
      <c r="CD112" s="817"/>
      <c r="CE112" s="817"/>
      <c r="CF112" s="875">
        <v>48.3</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130301</v>
      </c>
      <c r="DH112" s="817"/>
      <c r="DI112" s="817"/>
      <c r="DJ112" s="817"/>
      <c r="DK112" s="817"/>
      <c r="DL112" s="817" t="s">
        <v>444</v>
      </c>
      <c r="DM112" s="817"/>
      <c r="DN112" s="817"/>
      <c r="DO112" s="817"/>
      <c r="DP112" s="817"/>
      <c r="DQ112" s="817" t="s">
        <v>130</v>
      </c>
      <c r="DR112" s="817"/>
      <c r="DS112" s="817"/>
      <c r="DT112" s="817"/>
      <c r="DU112" s="817"/>
      <c r="DV112" s="794" t="s">
        <v>449</v>
      </c>
      <c r="DW112" s="794"/>
      <c r="DX112" s="794"/>
      <c r="DY112" s="794"/>
      <c r="DZ112" s="795"/>
    </row>
    <row r="113" spans="1:130" s="230" customFormat="1" ht="26.25" customHeight="1" x14ac:dyDescent="0.15">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537544</v>
      </c>
      <c r="AB113" s="919"/>
      <c r="AC113" s="919"/>
      <c r="AD113" s="919"/>
      <c r="AE113" s="920"/>
      <c r="AF113" s="921">
        <v>545866</v>
      </c>
      <c r="AG113" s="919"/>
      <c r="AH113" s="919"/>
      <c r="AI113" s="919"/>
      <c r="AJ113" s="920"/>
      <c r="AK113" s="921">
        <v>511385</v>
      </c>
      <c r="AL113" s="919"/>
      <c r="AM113" s="919"/>
      <c r="AN113" s="919"/>
      <c r="AO113" s="920"/>
      <c r="AP113" s="922">
        <v>4.2</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3617090</v>
      </c>
      <c r="BR113" s="817"/>
      <c r="BS113" s="817"/>
      <c r="BT113" s="817"/>
      <c r="BU113" s="817"/>
      <c r="BV113" s="817">
        <v>4247995</v>
      </c>
      <c r="BW113" s="817"/>
      <c r="BX113" s="817"/>
      <c r="BY113" s="817"/>
      <c r="BZ113" s="817"/>
      <c r="CA113" s="817">
        <v>4116045</v>
      </c>
      <c r="CB113" s="817"/>
      <c r="CC113" s="817"/>
      <c r="CD113" s="817"/>
      <c r="CE113" s="817"/>
      <c r="CF113" s="875">
        <v>33.4</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1357</v>
      </c>
      <c r="DH113" s="780"/>
      <c r="DI113" s="780"/>
      <c r="DJ113" s="780"/>
      <c r="DK113" s="781"/>
      <c r="DL113" s="782">
        <v>88</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x14ac:dyDescent="0.15">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82134</v>
      </c>
      <c r="AB114" s="780"/>
      <c r="AC114" s="780"/>
      <c r="AD114" s="780"/>
      <c r="AE114" s="781"/>
      <c r="AF114" s="782">
        <v>104930</v>
      </c>
      <c r="AG114" s="780"/>
      <c r="AH114" s="780"/>
      <c r="AI114" s="780"/>
      <c r="AJ114" s="781"/>
      <c r="AK114" s="782">
        <v>71428</v>
      </c>
      <c r="AL114" s="780"/>
      <c r="AM114" s="780"/>
      <c r="AN114" s="780"/>
      <c r="AO114" s="781"/>
      <c r="AP114" s="824">
        <v>0.6</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1203825</v>
      </c>
      <c r="BR114" s="817"/>
      <c r="BS114" s="817"/>
      <c r="BT114" s="817"/>
      <c r="BU114" s="817"/>
      <c r="BV114" s="817">
        <v>904298</v>
      </c>
      <c r="BW114" s="817"/>
      <c r="BX114" s="817"/>
      <c r="BY114" s="817"/>
      <c r="BZ114" s="817"/>
      <c r="CA114" s="817">
        <v>862019</v>
      </c>
      <c r="CB114" s="817"/>
      <c r="CC114" s="817"/>
      <c r="CD114" s="817"/>
      <c r="CE114" s="817"/>
      <c r="CF114" s="875">
        <v>7</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449</v>
      </c>
      <c r="DM114" s="780"/>
      <c r="DN114" s="780"/>
      <c r="DO114" s="780"/>
      <c r="DP114" s="781"/>
      <c r="DQ114" s="782" t="s">
        <v>130</v>
      </c>
      <c r="DR114" s="780"/>
      <c r="DS114" s="780"/>
      <c r="DT114" s="780"/>
      <c r="DU114" s="781"/>
      <c r="DV114" s="824" t="s">
        <v>449</v>
      </c>
      <c r="DW114" s="825"/>
      <c r="DX114" s="825"/>
      <c r="DY114" s="825"/>
      <c r="DZ114" s="826"/>
    </row>
    <row r="115" spans="1:130" s="230" customFormat="1" ht="26.25" customHeight="1" x14ac:dyDescent="0.15">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143611</v>
      </c>
      <c r="AB115" s="919"/>
      <c r="AC115" s="919"/>
      <c r="AD115" s="919"/>
      <c r="AE115" s="920"/>
      <c r="AF115" s="921">
        <v>132706</v>
      </c>
      <c r="AG115" s="919"/>
      <c r="AH115" s="919"/>
      <c r="AI115" s="919"/>
      <c r="AJ115" s="920"/>
      <c r="AK115" s="921">
        <v>1205</v>
      </c>
      <c r="AL115" s="919"/>
      <c r="AM115" s="919"/>
      <c r="AN115" s="919"/>
      <c r="AO115" s="920"/>
      <c r="AP115" s="922">
        <v>0</v>
      </c>
      <c r="AQ115" s="923"/>
      <c r="AR115" s="923"/>
      <c r="AS115" s="923"/>
      <c r="AT115" s="924"/>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444</v>
      </c>
      <c r="BW115" s="817"/>
      <c r="BX115" s="817"/>
      <c r="BY115" s="817"/>
      <c r="BZ115" s="817"/>
      <c r="CA115" s="817" t="s">
        <v>444</v>
      </c>
      <c r="CB115" s="817"/>
      <c r="CC115" s="817"/>
      <c r="CD115" s="817"/>
      <c r="CE115" s="817"/>
      <c r="CF115" s="875" t="s">
        <v>449</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449</v>
      </c>
      <c r="DH115" s="780"/>
      <c r="DI115" s="780"/>
      <c r="DJ115" s="780"/>
      <c r="DK115" s="781"/>
      <c r="DL115" s="782" t="s">
        <v>449</v>
      </c>
      <c r="DM115" s="780"/>
      <c r="DN115" s="780"/>
      <c r="DO115" s="780"/>
      <c r="DP115" s="781"/>
      <c r="DQ115" s="782" t="s">
        <v>130</v>
      </c>
      <c r="DR115" s="780"/>
      <c r="DS115" s="780"/>
      <c r="DT115" s="780"/>
      <c r="DU115" s="781"/>
      <c r="DV115" s="824" t="s">
        <v>130</v>
      </c>
      <c r="DW115" s="825"/>
      <c r="DX115" s="825"/>
      <c r="DY115" s="825"/>
      <c r="DZ115" s="826"/>
    </row>
    <row r="116" spans="1:130" s="230" customFormat="1" ht="26.25" customHeight="1" x14ac:dyDescent="0.15">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444</v>
      </c>
      <c r="AB116" s="780"/>
      <c r="AC116" s="780"/>
      <c r="AD116" s="780"/>
      <c r="AE116" s="781"/>
      <c r="AF116" s="782" t="s">
        <v>130</v>
      </c>
      <c r="AG116" s="780"/>
      <c r="AH116" s="780"/>
      <c r="AI116" s="780"/>
      <c r="AJ116" s="781"/>
      <c r="AK116" s="782" t="s">
        <v>130</v>
      </c>
      <c r="AL116" s="780"/>
      <c r="AM116" s="780"/>
      <c r="AN116" s="780"/>
      <c r="AO116" s="781"/>
      <c r="AP116" s="824" t="s">
        <v>449</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418</v>
      </c>
      <c r="BR116" s="817"/>
      <c r="BS116" s="817"/>
      <c r="BT116" s="817"/>
      <c r="BU116" s="817"/>
      <c r="BV116" s="817" t="s">
        <v>449</v>
      </c>
      <c r="BW116" s="817"/>
      <c r="BX116" s="817"/>
      <c r="BY116" s="817"/>
      <c r="BZ116" s="817"/>
      <c r="CA116" s="817" t="s">
        <v>444</v>
      </c>
      <c r="CB116" s="817"/>
      <c r="CC116" s="817"/>
      <c r="CD116" s="817"/>
      <c r="CE116" s="817"/>
      <c r="CF116" s="875" t="s">
        <v>448</v>
      </c>
      <c r="CG116" s="876"/>
      <c r="CH116" s="876"/>
      <c r="CI116" s="876"/>
      <c r="CJ116" s="876"/>
      <c r="CK116" s="927"/>
      <c r="CL116" s="821"/>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449</v>
      </c>
      <c r="DM116" s="780"/>
      <c r="DN116" s="780"/>
      <c r="DO116" s="780"/>
      <c r="DP116" s="781"/>
      <c r="DQ116" s="782" t="s">
        <v>444</v>
      </c>
      <c r="DR116" s="780"/>
      <c r="DS116" s="780"/>
      <c r="DT116" s="780"/>
      <c r="DU116" s="781"/>
      <c r="DV116" s="824" t="s">
        <v>444</v>
      </c>
      <c r="DW116" s="825"/>
      <c r="DX116" s="825"/>
      <c r="DY116" s="825"/>
      <c r="DZ116" s="826"/>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4275788</v>
      </c>
      <c r="AB117" s="903"/>
      <c r="AC117" s="903"/>
      <c r="AD117" s="903"/>
      <c r="AE117" s="904"/>
      <c r="AF117" s="905">
        <v>4384280</v>
      </c>
      <c r="AG117" s="903"/>
      <c r="AH117" s="903"/>
      <c r="AI117" s="903"/>
      <c r="AJ117" s="904"/>
      <c r="AK117" s="905">
        <v>4156541</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444</v>
      </c>
      <c r="DH117" s="780"/>
      <c r="DI117" s="780"/>
      <c r="DJ117" s="780"/>
      <c r="DK117" s="781"/>
      <c r="DL117" s="782" t="s">
        <v>130</v>
      </c>
      <c r="DM117" s="780"/>
      <c r="DN117" s="780"/>
      <c r="DO117" s="780"/>
      <c r="DP117" s="781"/>
      <c r="DQ117" s="782" t="s">
        <v>130</v>
      </c>
      <c r="DR117" s="780"/>
      <c r="DS117" s="780"/>
      <c r="DT117" s="780"/>
      <c r="DU117" s="781"/>
      <c r="DV117" s="824" t="s">
        <v>444</v>
      </c>
      <c r="DW117" s="825"/>
      <c r="DX117" s="825"/>
      <c r="DY117" s="825"/>
      <c r="DZ117" s="826"/>
    </row>
    <row r="118" spans="1:130" s="230" customFormat="1" ht="26.25" customHeight="1" x14ac:dyDescent="0.15">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314</v>
      </c>
      <c r="AL118" s="896"/>
      <c r="AM118" s="896"/>
      <c r="AN118" s="896"/>
      <c r="AO118" s="897"/>
      <c r="AP118" s="899" t="s">
        <v>438</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418</v>
      </c>
      <c r="BW118" s="845"/>
      <c r="BX118" s="845"/>
      <c r="BY118" s="845"/>
      <c r="BZ118" s="845"/>
      <c r="CA118" s="845" t="s">
        <v>130</v>
      </c>
      <c r="CB118" s="845"/>
      <c r="CC118" s="845"/>
      <c r="CD118" s="845"/>
      <c r="CE118" s="845"/>
      <c r="CF118" s="875" t="s">
        <v>418</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418</v>
      </c>
      <c r="DW118" s="825"/>
      <c r="DX118" s="825"/>
      <c r="DY118" s="825"/>
      <c r="DZ118" s="826"/>
    </row>
    <row r="119" spans="1:130" s="230" customFormat="1" ht="26.25" customHeight="1" x14ac:dyDescent="0.15">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418</v>
      </c>
      <c r="AB119" s="889"/>
      <c r="AC119" s="889"/>
      <c r="AD119" s="889"/>
      <c r="AE119" s="890"/>
      <c r="AF119" s="891" t="s">
        <v>418</v>
      </c>
      <c r="AG119" s="889"/>
      <c r="AH119" s="889"/>
      <c r="AI119" s="889"/>
      <c r="AJ119" s="890"/>
      <c r="AK119" s="891" t="s">
        <v>418</v>
      </c>
      <c r="AL119" s="889"/>
      <c r="AM119" s="889"/>
      <c r="AN119" s="889"/>
      <c r="AO119" s="890"/>
      <c r="AP119" s="892" t="s">
        <v>130</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471</v>
      </c>
      <c r="BP119" s="878"/>
      <c r="BQ119" s="879">
        <v>45155218</v>
      </c>
      <c r="BR119" s="845"/>
      <c r="BS119" s="845"/>
      <c r="BT119" s="845"/>
      <c r="BU119" s="845"/>
      <c r="BV119" s="845">
        <v>43735398</v>
      </c>
      <c r="BW119" s="845"/>
      <c r="BX119" s="845"/>
      <c r="BY119" s="845"/>
      <c r="BZ119" s="845"/>
      <c r="CA119" s="845">
        <v>41206629</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4700</v>
      </c>
      <c r="DH119" s="764"/>
      <c r="DI119" s="764"/>
      <c r="DJ119" s="764"/>
      <c r="DK119" s="765"/>
      <c r="DL119" s="766">
        <v>2635</v>
      </c>
      <c r="DM119" s="764"/>
      <c r="DN119" s="764"/>
      <c r="DO119" s="764"/>
      <c r="DP119" s="765"/>
      <c r="DQ119" s="766">
        <v>780</v>
      </c>
      <c r="DR119" s="764"/>
      <c r="DS119" s="764"/>
      <c r="DT119" s="764"/>
      <c r="DU119" s="765"/>
      <c r="DV119" s="848">
        <v>0</v>
      </c>
      <c r="DW119" s="849"/>
      <c r="DX119" s="849"/>
      <c r="DY119" s="849"/>
      <c r="DZ119" s="850"/>
    </row>
    <row r="120" spans="1:130" s="230" customFormat="1" ht="26.25" customHeight="1" x14ac:dyDescent="0.15">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10511971</v>
      </c>
      <c r="BR120" s="842"/>
      <c r="BS120" s="842"/>
      <c r="BT120" s="842"/>
      <c r="BU120" s="842"/>
      <c r="BV120" s="842">
        <v>11204037</v>
      </c>
      <c r="BW120" s="842"/>
      <c r="BX120" s="842"/>
      <c r="BY120" s="842"/>
      <c r="BZ120" s="842"/>
      <c r="CA120" s="842">
        <v>11705793</v>
      </c>
      <c r="CB120" s="842"/>
      <c r="CC120" s="842"/>
      <c r="CD120" s="842"/>
      <c r="CE120" s="842"/>
      <c r="CF120" s="866">
        <v>95</v>
      </c>
      <c r="CG120" s="867"/>
      <c r="CH120" s="867"/>
      <c r="CI120" s="867"/>
      <c r="CJ120" s="867"/>
      <c r="CK120" s="868" t="s">
        <v>475</v>
      </c>
      <c r="CL120" s="852"/>
      <c r="CM120" s="852"/>
      <c r="CN120" s="852"/>
      <c r="CO120" s="853"/>
      <c r="CP120" s="872" t="s">
        <v>476</v>
      </c>
      <c r="CQ120" s="873"/>
      <c r="CR120" s="873"/>
      <c r="CS120" s="873"/>
      <c r="CT120" s="873"/>
      <c r="CU120" s="873"/>
      <c r="CV120" s="873"/>
      <c r="CW120" s="873"/>
      <c r="CX120" s="873"/>
      <c r="CY120" s="873"/>
      <c r="CZ120" s="873"/>
      <c r="DA120" s="873"/>
      <c r="DB120" s="873"/>
      <c r="DC120" s="873"/>
      <c r="DD120" s="873"/>
      <c r="DE120" s="873"/>
      <c r="DF120" s="874"/>
      <c r="DG120" s="861">
        <v>6104985</v>
      </c>
      <c r="DH120" s="842"/>
      <c r="DI120" s="842"/>
      <c r="DJ120" s="842"/>
      <c r="DK120" s="842"/>
      <c r="DL120" s="842">
        <v>5793988</v>
      </c>
      <c r="DM120" s="842"/>
      <c r="DN120" s="842"/>
      <c r="DO120" s="842"/>
      <c r="DP120" s="842"/>
      <c r="DQ120" s="842">
        <v>5335874</v>
      </c>
      <c r="DR120" s="842"/>
      <c r="DS120" s="842"/>
      <c r="DT120" s="842"/>
      <c r="DU120" s="842"/>
      <c r="DV120" s="843">
        <v>43.3</v>
      </c>
      <c r="DW120" s="843"/>
      <c r="DX120" s="843"/>
      <c r="DY120" s="843"/>
      <c r="DZ120" s="844"/>
    </row>
    <row r="121" spans="1:130" s="230" customFormat="1" ht="26.25" customHeight="1" x14ac:dyDescent="0.15">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130301</v>
      </c>
      <c r="AB121" s="780"/>
      <c r="AC121" s="780"/>
      <c r="AD121" s="780"/>
      <c r="AE121" s="781"/>
      <c r="AF121" s="782">
        <v>130301</v>
      </c>
      <c r="AG121" s="780"/>
      <c r="AH121" s="780"/>
      <c r="AI121" s="780"/>
      <c r="AJ121" s="781"/>
      <c r="AK121" s="782" t="s">
        <v>130</v>
      </c>
      <c r="AL121" s="780"/>
      <c r="AM121" s="780"/>
      <c r="AN121" s="780"/>
      <c r="AO121" s="781"/>
      <c r="AP121" s="824" t="s">
        <v>418</v>
      </c>
      <c r="AQ121" s="825"/>
      <c r="AR121" s="825"/>
      <c r="AS121" s="825"/>
      <c r="AT121" s="826"/>
      <c r="AU121" s="883"/>
      <c r="AV121" s="884"/>
      <c r="AW121" s="884"/>
      <c r="AX121" s="884"/>
      <c r="AY121" s="885"/>
      <c r="AZ121" s="815" t="s">
        <v>478</v>
      </c>
      <c r="BA121" s="752"/>
      <c r="BB121" s="752"/>
      <c r="BC121" s="752"/>
      <c r="BD121" s="752"/>
      <c r="BE121" s="752"/>
      <c r="BF121" s="752"/>
      <c r="BG121" s="752"/>
      <c r="BH121" s="752"/>
      <c r="BI121" s="752"/>
      <c r="BJ121" s="752"/>
      <c r="BK121" s="752"/>
      <c r="BL121" s="752"/>
      <c r="BM121" s="752"/>
      <c r="BN121" s="752"/>
      <c r="BO121" s="752"/>
      <c r="BP121" s="753"/>
      <c r="BQ121" s="816">
        <v>907975</v>
      </c>
      <c r="BR121" s="817"/>
      <c r="BS121" s="817"/>
      <c r="BT121" s="817"/>
      <c r="BU121" s="817"/>
      <c r="BV121" s="817">
        <v>815825</v>
      </c>
      <c r="BW121" s="817"/>
      <c r="BX121" s="817"/>
      <c r="BY121" s="817"/>
      <c r="BZ121" s="817"/>
      <c r="CA121" s="817">
        <v>728670</v>
      </c>
      <c r="CB121" s="817"/>
      <c r="CC121" s="817"/>
      <c r="CD121" s="817"/>
      <c r="CE121" s="817"/>
      <c r="CF121" s="875">
        <v>5.9</v>
      </c>
      <c r="CG121" s="876"/>
      <c r="CH121" s="876"/>
      <c r="CI121" s="876"/>
      <c r="CJ121" s="876"/>
      <c r="CK121" s="869"/>
      <c r="CL121" s="855"/>
      <c r="CM121" s="855"/>
      <c r="CN121" s="855"/>
      <c r="CO121" s="856"/>
      <c r="CP121" s="835" t="s">
        <v>479</v>
      </c>
      <c r="CQ121" s="836"/>
      <c r="CR121" s="836"/>
      <c r="CS121" s="836"/>
      <c r="CT121" s="836"/>
      <c r="CU121" s="836"/>
      <c r="CV121" s="836"/>
      <c r="CW121" s="836"/>
      <c r="CX121" s="836"/>
      <c r="CY121" s="836"/>
      <c r="CZ121" s="836"/>
      <c r="DA121" s="836"/>
      <c r="DB121" s="836"/>
      <c r="DC121" s="836"/>
      <c r="DD121" s="836"/>
      <c r="DE121" s="836"/>
      <c r="DF121" s="837"/>
      <c r="DG121" s="816">
        <v>646725</v>
      </c>
      <c r="DH121" s="817"/>
      <c r="DI121" s="817"/>
      <c r="DJ121" s="817"/>
      <c r="DK121" s="817"/>
      <c r="DL121" s="817">
        <v>651408</v>
      </c>
      <c r="DM121" s="817"/>
      <c r="DN121" s="817"/>
      <c r="DO121" s="817"/>
      <c r="DP121" s="817"/>
      <c r="DQ121" s="817">
        <v>614748</v>
      </c>
      <c r="DR121" s="817"/>
      <c r="DS121" s="817"/>
      <c r="DT121" s="817"/>
      <c r="DU121" s="817"/>
      <c r="DV121" s="794">
        <v>5</v>
      </c>
      <c r="DW121" s="794"/>
      <c r="DX121" s="794"/>
      <c r="DY121" s="794"/>
      <c r="DZ121" s="795"/>
    </row>
    <row r="122" spans="1:130" s="230" customFormat="1" ht="26.25" customHeight="1" x14ac:dyDescent="0.15">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130</v>
      </c>
      <c r="AL122" s="780"/>
      <c r="AM122" s="780"/>
      <c r="AN122" s="780"/>
      <c r="AO122" s="781"/>
      <c r="AP122" s="824" t="s">
        <v>418</v>
      </c>
      <c r="AQ122" s="825"/>
      <c r="AR122" s="825"/>
      <c r="AS122" s="825"/>
      <c r="AT122" s="826"/>
      <c r="AU122" s="883"/>
      <c r="AV122" s="884"/>
      <c r="AW122" s="884"/>
      <c r="AX122" s="884"/>
      <c r="AY122" s="885"/>
      <c r="AZ122" s="838" t="s">
        <v>480</v>
      </c>
      <c r="BA122" s="839"/>
      <c r="BB122" s="839"/>
      <c r="BC122" s="839"/>
      <c r="BD122" s="839"/>
      <c r="BE122" s="839"/>
      <c r="BF122" s="839"/>
      <c r="BG122" s="839"/>
      <c r="BH122" s="839"/>
      <c r="BI122" s="839"/>
      <c r="BJ122" s="839"/>
      <c r="BK122" s="839"/>
      <c r="BL122" s="839"/>
      <c r="BM122" s="839"/>
      <c r="BN122" s="839"/>
      <c r="BO122" s="839"/>
      <c r="BP122" s="840"/>
      <c r="BQ122" s="879">
        <v>31144196</v>
      </c>
      <c r="BR122" s="845"/>
      <c r="BS122" s="845"/>
      <c r="BT122" s="845"/>
      <c r="BU122" s="845"/>
      <c r="BV122" s="845">
        <v>29960986</v>
      </c>
      <c r="BW122" s="845"/>
      <c r="BX122" s="845"/>
      <c r="BY122" s="845"/>
      <c r="BZ122" s="845"/>
      <c r="CA122" s="845">
        <v>27965532</v>
      </c>
      <c r="CB122" s="845"/>
      <c r="CC122" s="845"/>
      <c r="CD122" s="845"/>
      <c r="CE122" s="845"/>
      <c r="CF122" s="846">
        <v>227</v>
      </c>
      <c r="CG122" s="847"/>
      <c r="CH122" s="847"/>
      <c r="CI122" s="847"/>
      <c r="CJ122" s="847"/>
      <c r="CK122" s="869"/>
      <c r="CL122" s="855"/>
      <c r="CM122" s="855"/>
      <c r="CN122" s="855"/>
      <c r="CO122" s="856"/>
      <c r="CP122" s="835" t="s">
        <v>481</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482</v>
      </c>
      <c r="DM122" s="817"/>
      <c r="DN122" s="817"/>
      <c r="DO122" s="817"/>
      <c r="DP122" s="817"/>
      <c r="DQ122" s="817" t="s">
        <v>483</v>
      </c>
      <c r="DR122" s="817"/>
      <c r="DS122" s="817"/>
      <c r="DT122" s="817"/>
      <c r="DU122" s="817"/>
      <c r="DV122" s="794" t="s">
        <v>130</v>
      </c>
      <c r="DW122" s="794"/>
      <c r="DX122" s="794"/>
      <c r="DY122" s="794"/>
      <c r="DZ122" s="795"/>
    </row>
    <row r="123" spans="1:130" s="230" customFormat="1" ht="26.25" customHeight="1" x14ac:dyDescent="0.15">
      <c r="A123" s="820"/>
      <c r="B123" s="821"/>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484</v>
      </c>
      <c r="AB123" s="780"/>
      <c r="AC123" s="780"/>
      <c r="AD123" s="780"/>
      <c r="AE123" s="781"/>
      <c r="AF123" s="782" t="s">
        <v>130</v>
      </c>
      <c r="AG123" s="780"/>
      <c r="AH123" s="780"/>
      <c r="AI123" s="780"/>
      <c r="AJ123" s="781"/>
      <c r="AK123" s="782" t="s">
        <v>485</v>
      </c>
      <c r="AL123" s="780"/>
      <c r="AM123" s="780"/>
      <c r="AN123" s="780"/>
      <c r="AO123" s="781"/>
      <c r="AP123" s="824" t="s">
        <v>486</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487</v>
      </c>
      <c r="BP123" s="878"/>
      <c r="BQ123" s="832">
        <v>42564142</v>
      </c>
      <c r="BR123" s="833"/>
      <c r="BS123" s="833"/>
      <c r="BT123" s="833"/>
      <c r="BU123" s="833"/>
      <c r="BV123" s="833">
        <v>41980848</v>
      </c>
      <c r="BW123" s="833"/>
      <c r="BX123" s="833"/>
      <c r="BY123" s="833"/>
      <c r="BZ123" s="833"/>
      <c r="CA123" s="833">
        <v>40399995</v>
      </c>
      <c r="CB123" s="833"/>
      <c r="CC123" s="833"/>
      <c r="CD123" s="833"/>
      <c r="CE123" s="833"/>
      <c r="CF123" s="748"/>
      <c r="CG123" s="749"/>
      <c r="CH123" s="749"/>
      <c r="CI123" s="749"/>
      <c r="CJ123" s="834"/>
      <c r="CK123" s="869"/>
      <c r="CL123" s="855"/>
      <c r="CM123" s="855"/>
      <c r="CN123" s="855"/>
      <c r="CO123" s="856"/>
      <c r="CP123" s="835" t="s">
        <v>411</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485</v>
      </c>
      <c r="DM123" s="780"/>
      <c r="DN123" s="780"/>
      <c r="DO123" s="780"/>
      <c r="DP123" s="781"/>
      <c r="DQ123" s="782" t="s">
        <v>130</v>
      </c>
      <c r="DR123" s="780"/>
      <c r="DS123" s="780"/>
      <c r="DT123" s="780"/>
      <c r="DU123" s="781"/>
      <c r="DV123" s="824" t="s">
        <v>485</v>
      </c>
      <c r="DW123" s="825"/>
      <c r="DX123" s="825"/>
      <c r="DY123" s="825"/>
      <c r="DZ123" s="826"/>
    </row>
    <row r="124" spans="1:130" s="230" customFormat="1" ht="26.25" customHeight="1" thickBot="1" x14ac:dyDescent="0.2">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482</v>
      </c>
      <c r="AB124" s="780"/>
      <c r="AC124" s="780"/>
      <c r="AD124" s="780"/>
      <c r="AE124" s="781"/>
      <c r="AF124" s="782" t="s">
        <v>486</v>
      </c>
      <c r="AG124" s="780"/>
      <c r="AH124" s="780"/>
      <c r="AI124" s="780"/>
      <c r="AJ124" s="781"/>
      <c r="AK124" s="782" t="s">
        <v>486</v>
      </c>
      <c r="AL124" s="780"/>
      <c r="AM124" s="780"/>
      <c r="AN124" s="780"/>
      <c r="AO124" s="781"/>
      <c r="AP124" s="824" t="s">
        <v>482</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21.3</v>
      </c>
      <c r="BR124" s="831"/>
      <c r="BS124" s="831"/>
      <c r="BT124" s="831"/>
      <c r="BU124" s="831"/>
      <c r="BV124" s="831">
        <v>13.7</v>
      </c>
      <c r="BW124" s="831"/>
      <c r="BX124" s="831"/>
      <c r="BY124" s="831"/>
      <c r="BZ124" s="831"/>
      <c r="CA124" s="831">
        <v>6.5</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130</v>
      </c>
      <c r="DM124" s="764"/>
      <c r="DN124" s="764"/>
      <c r="DO124" s="764"/>
      <c r="DP124" s="765"/>
      <c r="DQ124" s="766" t="s">
        <v>485</v>
      </c>
      <c r="DR124" s="764"/>
      <c r="DS124" s="764"/>
      <c r="DT124" s="764"/>
      <c r="DU124" s="765"/>
      <c r="DV124" s="848" t="s">
        <v>130</v>
      </c>
      <c r="DW124" s="849"/>
      <c r="DX124" s="849"/>
      <c r="DY124" s="849"/>
      <c r="DZ124" s="850"/>
    </row>
    <row r="125" spans="1:130" s="230" customFormat="1" ht="26.25" customHeight="1" x14ac:dyDescent="0.15">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482</v>
      </c>
      <c r="AB125" s="780"/>
      <c r="AC125" s="780"/>
      <c r="AD125" s="780"/>
      <c r="AE125" s="781"/>
      <c r="AF125" s="782" t="s">
        <v>483</v>
      </c>
      <c r="AG125" s="780"/>
      <c r="AH125" s="780"/>
      <c r="AI125" s="780"/>
      <c r="AJ125" s="781"/>
      <c r="AK125" s="782" t="s">
        <v>130</v>
      </c>
      <c r="AL125" s="780"/>
      <c r="AM125" s="780"/>
      <c r="AN125" s="780"/>
      <c r="AO125" s="781"/>
      <c r="AP125" s="824" t="s">
        <v>490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491</v>
      </c>
      <c r="CL125" s="852"/>
      <c r="CM125" s="852"/>
      <c r="CN125" s="852"/>
      <c r="CO125" s="853"/>
      <c r="CP125" s="860" t="s">
        <v>492</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418</v>
      </c>
      <c r="DM125" s="842"/>
      <c r="DN125" s="842"/>
      <c r="DO125" s="842"/>
      <c r="DP125" s="842"/>
      <c r="DQ125" s="842" t="s">
        <v>130</v>
      </c>
      <c r="DR125" s="842"/>
      <c r="DS125" s="842"/>
      <c r="DT125" s="842"/>
      <c r="DU125" s="842"/>
      <c r="DV125" s="843" t="s">
        <v>485</v>
      </c>
      <c r="DW125" s="843"/>
      <c r="DX125" s="843"/>
      <c r="DY125" s="843"/>
      <c r="DZ125" s="844"/>
    </row>
    <row r="126" spans="1:130" s="230" customFormat="1" ht="26.25" customHeight="1" thickBot="1" x14ac:dyDescent="0.2">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13310</v>
      </c>
      <c r="AB126" s="780"/>
      <c r="AC126" s="780"/>
      <c r="AD126" s="780"/>
      <c r="AE126" s="781"/>
      <c r="AF126" s="782">
        <v>2405</v>
      </c>
      <c r="AG126" s="780"/>
      <c r="AH126" s="780"/>
      <c r="AI126" s="780"/>
      <c r="AJ126" s="781"/>
      <c r="AK126" s="782">
        <v>1205</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493</v>
      </c>
      <c r="CQ126" s="752"/>
      <c r="CR126" s="752"/>
      <c r="CS126" s="752"/>
      <c r="CT126" s="752"/>
      <c r="CU126" s="752"/>
      <c r="CV126" s="752"/>
      <c r="CW126" s="752"/>
      <c r="CX126" s="752"/>
      <c r="CY126" s="752"/>
      <c r="CZ126" s="752"/>
      <c r="DA126" s="752"/>
      <c r="DB126" s="752"/>
      <c r="DC126" s="752"/>
      <c r="DD126" s="752"/>
      <c r="DE126" s="752"/>
      <c r="DF126" s="753"/>
      <c r="DG126" s="816" t="s">
        <v>482</v>
      </c>
      <c r="DH126" s="817"/>
      <c r="DI126" s="817"/>
      <c r="DJ126" s="817"/>
      <c r="DK126" s="817"/>
      <c r="DL126" s="817" t="s">
        <v>418</v>
      </c>
      <c r="DM126" s="817"/>
      <c r="DN126" s="817"/>
      <c r="DO126" s="817"/>
      <c r="DP126" s="817"/>
      <c r="DQ126" s="817" t="s">
        <v>485</v>
      </c>
      <c r="DR126" s="817"/>
      <c r="DS126" s="817"/>
      <c r="DT126" s="817"/>
      <c r="DU126" s="817"/>
      <c r="DV126" s="794" t="s">
        <v>130</v>
      </c>
      <c r="DW126" s="794"/>
      <c r="DX126" s="794"/>
      <c r="DY126" s="794"/>
      <c r="DZ126" s="795"/>
    </row>
    <row r="127" spans="1:130" s="230" customFormat="1" ht="26.25" customHeight="1" x14ac:dyDescent="0.15">
      <c r="A127" s="822"/>
      <c r="B127" s="823"/>
      <c r="C127" s="838" t="s">
        <v>494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130</v>
      </c>
      <c r="AL127" s="780"/>
      <c r="AM127" s="780"/>
      <c r="AN127" s="780"/>
      <c r="AO127" s="781"/>
      <c r="AP127" s="824" t="s">
        <v>130</v>
      </c>
      <c r="AQ127" s="825"/>
      <c r="AR127" s="825"/>
      <c r="AS127" s="825"/>
      <c r="AT127" s="826"/>
      <c r="AU127" s="232"/>
      <c r="AV127" s="232"/>
      <c r="AW127" s="232"/>
      <c r="AX127" s="841"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499</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418</v>
      </c>
      <c r="DM127" s="817"/>
      <c r="DN127" s="817"/>
      <c r="DO127" s="817"/>
      <c r="DP127" s="817"/>
      <c r="DQ127" s="817" t="s">
        <v>482</v>
      </c>
      <c r="DR127" s="817"/>
      <c r="DS127" s="817"/>
      <c r="DT127" s="817"/>
      <c r="DU127" s="817"/>
      <c r="DV127" s="794" t="s">
        <v>486</v>
      </c>
      <c r="DW127" s="794"/>
      <c r="DX127" s="794"/>
      <c r="DY127" s="794"/>
      <c r="DZ127" s="795"/>
    </row>
    <row r="128" spans="1:130" s="230" customFormat="1" ht="26.25" customHeight="1" thickBot="1" x14ac:dyDescent="0.2">
      <c r="A128" s="796" t="s">
        <v>500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501</v>
      </c>
      <c r="X128" s="798"/>
      <c r="Y128" s="798"/>
      <c r="Z128" s="799"/>
      <c r="AA128" s="800">
        <v>94683</v>
      </c>
      <c r="AB128" s="801"/>
      <c r="AC128" s="801"/>
      <c r="AD128" s="801"/>
      <c r="AE128" s="802"/>
      <c r="AF128" s="803">
        <v>94039</v>
      </c>
      <c r="AG128" s="801"/>
      <c r="AH128" s="801"/>
      <c r="AI128" s="801"/>
      <c r="AJ128" s="802"/>
      <c r="AK128" s="803">
        <v>98848</v>
      </c>
      <c r="AL128" s="801"/>
      <c r="AM128" s="801"/>
      <c r="AN128" s="801"/>
      <c r="AO128" s="802"/>
      <c r="AP128" s="804"/>
      <c r="AQ128" s="805"/>
      <c r="AR128" s="805"/>
      <c r="AS128" s="805"/>
      <c r="AT128" s="806"/>
      <c r="AU128" s="232"/>
      <c r="AV128" s="232"/>
      <c r="AW128" s="232"/>
      <c r="AX128" s="807" t="s">
        <v>502</v>
      </c>
      <c r="AY128" s="808"/>
      <c r="AZ128" s="808"/>
      <c r="BA128" s="808"/>
      <c r="BB128" s="808"/>
      <c r="BC128" s="808"/>
      <c r="BD128" s="808"/>
      <c r="BE128" s="809"/>
      <c r="BF128" s="786" t="s">
        <v>418</v>
      </c>
      <c r="BG128" s="787"/>
      <c r="BH128" s="787"/>
      <c r="BI128" s="787"/>
      <c r="BJ128" s="787"/>
      <c r="BK128" s="787"/>
      <c r="BL128" s="810"/>
      <c r="BM128" s="786">
        <v>12.76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503</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130</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15182466</v>
      </c>
      <c r="AB129" s="780"/>
      <c r="AC129" s="780"/>
      <c r="AD129" s="780"/>
      <c r="AE129" s="781"/>
      <c r="AF129" s="782">
        <v>15823035</v>
      </c>
      <c r="AG129" s="780"/>
      <c r="AH129" s="780"/>
      <c r="AI129" s="780"/>
      <c r="AJ129" s="781"/>
      <c r="AK129" s="782">
        <v>15294545</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482</v>
      </c>
      <c r="BG129" s="771"/>
      <c r="BH129" s="771"/>
      <c r="BI129" s="771"/>
      <c r="BJ129" s="771"/>
      <c r="BK129" s="771"/>
      <c r="BL129" s="772"/>
      <c r="BM129" s="770">
        <v>17.760000000000002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3051322</v>
      </c>
      <c r="AB130" s="780"/>
      <c r="AC130" s="780"/>
      <c r="AD130" s="780"/>
      <c r="AE130" s="781"/>
      <c r="AF130" s="782">
        <v>3078812</v>
      </c>
      <c r="AG130" s="780"/>
      <c r="AH130" s="780"/>
      <c r="AI130" s="780"/>
      <c r="AJ130" s="781"/>
      <c r="AK130" s="782">
        <v>2973030</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9.1999999999999993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12131144</v>
      </c>
      <c r="AB131" s="764"/>
      <c r="AC131" s="764"/>
      <c r="AD131" s="764"/>
      <c r="AE131" s="765"/>
      <c r="AF131" s="766">
        <v>12744223</v>
      </c>
      <c r="AG131" s="764"/>
      <c r="AH131" s="764"/>
      <c r="AI131" s="764"/>
      <c r="AJ131" s="765"/>
      <c r="AK131" s="766">
        <v>12321515</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v>6.5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9.3130787989999995</v>
      </c>
      <c r="AB132" s="745"/>
      <c r="AC132" s="745"/>
      <c r="AD132" s="745"/>
      <c r="AE132" s="746"/>
      <c r="AF132" s="747">
        <v>9.5057109410000002</v>
      </c>
      <c r="AG132" s="745"/>
      <c r="AH132" s="745"/>
      <c r="AI132" s="745"/>
      <c r="AJ132" s="746"/>
      <c r="AK132" s="747">
        <v>8.8030002799999991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10.8</v>
      </c>
      <c r="AB133" s="724"/>
      <c r="AC133" s="724"/>
      <c r="AD133" s="724"/>
      <c r="AE133" s="725"/>
      <c r="AF133" s="723">
        <v>10.4</v>
      </c>
      <c r="AG133" s="724"/>
      <c r="AH133" s="724"/>
      <c r="AI133" s="724"/>
      <c r="AJ133" s="725"/>
      <c r="AK133" s="723">
        <v>9.1999999999999993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6amg8eHi9BA08wOty5FFsjTZLNu17dy4QyRifZ5IzQY/3BYHnpqwGAEbiAwHYk38pO7A2p9/7UVEXI3MLqUGkA==" saltValue="p3cuhZXEgA3H3bNiqzpB6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LClvwjYrcm+LahFkSlb5ZmK91rTXptd2sWYT+h3F7dVcz4bKe6wlnbCMfmBUjifKFTDQBOTWSa8bN61kG9gjOw==" saltValue="gNDnObQ5Bzaj1WkfNF7i9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9eXdGobLpjzj0cEfy94dePVoY7nz4fmngQoJC7qnH4PGjad7vqGzK2yeih/IvYOhQlHCMCtmOw866V/kFUy4A==" saltValue="gI8oF+Ef1EtshA6yoAzDU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522</v>
      </c>
      <c r="AL9" s="1131"/>
      <c r="AM9" s="1131"/>
      <c r="AN9" s="1132"/>
      <c r="AO9" s="281">
        <v>3756256</v>
      </c>
      <c r="AP9" s="281">
        <v>79746</v>
      </c>
      <c r="AQ9" s="282">
        <v>96294</v>
      </c>
      <c r="AR9" s="283">
        <v>-17.2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523</v>
      </c>
      <c r="AL10" s="1131"/>
      <c r="AM10" s="1131"/>
      <c r="AN10" s="1132"/>
      <c r="AO10" s="284">
        <v>447496</v>
      </c>
      <c r="AP10" s="284">
        <v>9500</v>
      </c>
      <c r="AQ10" s="285">
        <v>9127</v>
      </c>
      <c r="AR10" s="286">
        <v>4.0999999999999996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v>12158</v>
      </c>
      <c r="AP11" s="284">
        <v>258</v>
      </c>
      <c r="AQ11" s="285">
        <v>1877</v>
      </c>
      <c r="AR11" s="286">
        <v>-86.3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525</v>
      </c>
      <c r="AL12" s="1131"/>
      <c r="AM12" s="1131"/>
      <c r="AN12" s="1132"/>
      <c r="AO12" s="284" t="s">
        <v>526</v>
      </c>
      <c r="AP12" s="284" t="s">
        <v>526</v>
      </c>
      <c r="AQ12" s="285">
        <v>3</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v>131265</v>
      </c>
      <c r="AP13" s="284">
        <v>2787</v>
      </c>
      <c r="AQ13" s="285">
        <v>3892</v>
      </c>
      <c r="AR13" s="286">
        <v>-28.4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v>205809</v>
      </c>
      <c r="AP14" s="284">
        <v>4369</v>
      </c>
      <c r="AQ14" s="285">
        <v>2462</v>
      </c>
      <c r="AR14" s="286">
        <v>77.5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-191083</v>
      </c>
      <c r="AP15" s="284">
        <v>-4057</v>
      </c>
      <c r="AQ15" s="285">
        <v>-6988</v>
      </c>
      <c r="AR15" s="286">
        <v>-41.9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4361901</v>
      </c>
      <c r="AP16" s="284">
        <v>92603</v>
      </c>
      <c r="AQ16" s="285">
        <v>106666</v>
      </c>
      <c r="AR16" s="286">
        <v>-13.2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8.68</v>
      </c>
      <c r="AP21" s="298">
        <v>10.06</v>
      </c>
      <c r="AQ21" s="299">
        <v>-1.38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95.9</v>
      </c>
      <c r="AP22" s="303">
        <v>97.2</v>
      </c>
      <c r="AQ22" s="304">
        <v>-1.3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3572523</v>
      </c>
      <c r="AP32" s="312">
        <v>75845</v>
      </c>
      <c r="AQ32" s="313">
        <v>68340</v>
      </c>
      <c r="AR32" s="314">
        <v>11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541</v>
      </c>
      <c r="AL34" s="1121"/>
      <c r="AM34" s="1121"/>
      <c r="AN34" s="1122"/>
      <c r="AO34" s="312" t="s">
        <v>526</v>
      </c>
      <c r="AP34" s="312" t="s">
        <v>526</v>
      </c>
      <c r="AQ34" s="313">
        <v>8</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542</v>
      </c>
      <c r="AL35" s="1121"/>
      <c r="AM35" s="1121"/>
      <c r="AN35" s="1122"/>
      <c r="AO35" s="312">
        <v>511385</v>
      </c>
      <c r="AP35" s="312">
        <v>10857</v>
      </c>
      <c r="AQ35" s="313">
        <v>18092</v>
      </c>
      <c r="AR35" s="314">
        <v>-40</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543</v>
      </c>
      <c r="AL36" s="1121"/>
      <c r="AM36" s="1121"/>
      <c r="AN36" s="1122"/>
      <c r="AO36" s="312">
        <v>71428</v>
      </c>
      <c r="AP36" s="312">
        <v>1516</v>
      </c>
      <c r="AQ36" s="313">
        <v>2835</v>
      </c>
      <c r="AR36" s="314">
        <v>-46.5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544</v>
      </c>
      <c r="AL37" s="1121"/>
      <c r="AM37" s="1121"/>
      <c r="AN37" s="1122"/>
      <c r="AO37" s="312">
        <v>1205</v>
      </c>
      <c r="AP37" s="312">
        <v>26</v>
      </c>
      <c r="AQ37" s="313">
        <v>473</v>
      </c>
      <c r="AR37" s="314">
        <v>-94.5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545</v>
      </c>
      <c r="AL38" s="1124"/>
      <c r="AM38" s="1124"/>
      <c r="AN38" s="1125"/>
      <c r="AO38" s="315" t="s">
        <v>526</v>
      </c>
      <c r="AP38" s="315" t="s">
        <v>526</v>
      </c>
      <c r="AQ38" s="316">
        <v>2</v>
      </c>
      <c r="AR38" s="304" t="s">
        <v>526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546</v>
      </c>
      <c r="AL39" s="1124"/>
      <c r="AM39" s="1124"/>
      <c r="AN39" s="1125"/>
      <c r="AO39" s="312">
        <v>-98848</v>
      </c>
      <c r="AP39" s="312">
        <v>-2099</v>
      </c>
      <c r="AQ39" s="313">
        <v>-2965</v>
      </c>
      <c r="AR39" s="314">
        <v>-29.2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547</v>
      </c>
      <c r="AL40" s="1121"/>
      <c r="AM40" s="1121"/>
      <c r="AN40" s="1122"/>
      <c r="AO40" s="312">
        <v>-2973030</v>
      </c>
      <c r="AP40" s="312">
        <v>-63118</v>
      </c>
      <c r="AQ40" s="313">
        <v>-61502</v>
      </c>
      <c r="AR40" s="314">
        <v>2.6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1084663</v>
      </c>
      <c r="AP41" s="312">
        <v>23027</v>
      </c>
      <c r="AQ41" s="313">
        <v>25283</v>
      </c>
      <c r="AR41" s="314">
        <v>-8.9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517</v>
      </c>
      <c r="AN49" s="1115" t="s">
        <v>551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3841252</v>
      </c>
      <c r="AN51" s="334">
        <v>78268</v>
      </c>
      <c r="AO51" s="335">
        <v>-18</v>
      </c>
      <c r="AP51" s="336">
        <v>85173</v>
      </c>
      <c r="AQ51" s="337">
        <v>-4.3</v>
      </c>
      <c r="AR51" s="338">
        <v>-13.7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1809313</v>
      </c>
      <c r="AN52" s="342">
        <v>36866</v>
      </c>
      <c r="AO52" s="343">
        <v>-41.3</v>
      </c>
      <c r="AP52" s="344">
        <v>43913</v>
      </c>
      <c r="AQ52" s="345">
        <v>-3.4</v>
      </c>
      <c r="AR52" s="346">
        <v>-37.9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4055250</v>
      </c>
      <c r="AN53" s="334">
        <v>83455</v>
      </c>
      <c r="AO53" s="335">
        <v>6.6</v>
      </c>
      <c r="AP53" s="336">
        <v>94081</v>
      </c>
      <c r="AQ53" s="337">
        <v>10.5</v>
      </c>
      <c r="AR53" s="338">
        <v>-3.9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2218995</v>
      </c>
      <c r="AN54" s="342">
        <v>45666</v>
      </c>
      <c r="AO54" s="343">
        <v>23.9</v>
      </c>
      <c r="AP54" s="344">
        <v>48949</v>
      </c>
      <c r="AQ54" s="345">
        <v>11.5</v>
      </c>
      <c r="AR54" s="346">
        <v>12.4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3440637</v>
      </c>
      <c r="AN55" s="334">
        <v>71695</v>
      </c>
      <c r="AO55" s="335">
        <v>-14.1</v>
      </c>
      <c r="AP55" s="336">
        <v>92632</v>
      </c>
      <c r="AQ55" s="337">
        <v>-1.5</v>
      </c>
      <c r="AR55" s="338">
        <v>-12.6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1595927</v>
      </c>
      <c r="AN56" s="342">
        <v>33255</v>
      </c>
      <c r="AO56" s="343">
        <v>-27.2</v>
      </c>
      <c r="AP56" s="344">
        <v>47978</v>
      </c>
      <c r="AQ56" s="345">
        <v>-2</v>
      </c>
      <c r="AR56" s="346">
        <v>-25.2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3257508</v>
      </c>
      <c r="AN57" s="334">
        <v>68704</v>
      </c>
      <c r="AO57" s="335">
        <v>-4.2</v>
      </c>
      <c r="AP57" s="336">
        <v>92919</v>
      </c>
      <c r="AQ57" s="337">
        <v>0.3</v>
      </c>
      <c r="AR57" s="338">
        <v>-4.5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2029675</v>
      </c>
      <c r="AN58" s="342">
        <v>42808</v>
      </c>
      <c r="AO58" s="343">
        <v>28.7</v>
      </c>
      <c r="AP58" s="344">
        <v>54128</v>
      </c>
      <c r="AQ58" s="345">
        <v>12.8</v>
      </c>
      <c r="AR58" s="346">
        <v>15.9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3107762</v>
      </c>
      <c r="AN59" s="334">
        <v>65978</v>
      </c>
      <c r="AO59" s="335">
        <v>-4</v>
      </c>
      <c r="AP59" s="336">
        <v>103663</v>
      </c>
      <c r="AQ59" s="337">
        <v>11.6</v>
      </c>
      <c r="AR59" s="338">
        <v>-15.6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1826139</v>
      </c>
      <c r="AN60" s="342">
        <v>38769</v>
      </c>
      <c r="AO60" s="343">
        <v>-9.4</v>
      </c>
      <c r="AP60" s="344">
        <v>64346</v>
      </c>
      <c r="AQ60" s="345">
        <v>18.899999999999999</v>
      </c>
      <c r="AR60" s="346">
        <v>-28.3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3540482</v>
      </c>
      <c r="AN61" s="349">
        <v>73620</v>
      </c>
      <c r="AO61" s="350">
        <v>-6.7</v>
      </c>
      <c r="AP61" s="351">
        <v>93694</v>
      </c>
      <c r="AQ61" s="352">
        <v>3.3</v>
      </c>
      <c r="AR61" s="338">
        <v>-10</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1896010</v>
      </c>
      <c r="AN62" s="342">
        <v>39473</v>
      </c>
      <c r="AO62" s="343">
        <v>-5.0999999999999996</v>
      </c>
      <c r="AP62" s="344">
        <v>51863</v>
      </c>
      <c r="AQ62" s="345">
        <v>7.6</v>
      </c>
      <c r="AR62" s="346">
        <v>-12.7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monkOgWfWQGeoXCjaNvoohSSoJ7ZiS2GD68BYiOM9DYpH8zMEFTBkQEyWD41Q+ZmeFK7/jRnsNnnqI0mCVB3Mg==" saltValue="qTAzPse9F20bzuy+P+Vh5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0" spans="125:125" ht="13.5" hidden="1" customHeight="1" x14ac:dyDescent="0.15"/>
    <row r="121" spans="125:125" ht="13.5" hidden="1" customHeight="1" x14ac:dyDescent="0.15">
      <c r="DU121" s="259"/>
    </row>
  </sheetData>
  <sheetProtection algorithmName="SHA-512" hashValue="QetllhplLldJBAteu8vnrjfDSowBYJklt4/zTgAs3I8FF9HCrqMI5Ez2v5Bwuw9lqbUy9+2aQLbRjg1MIIneEQ==" saltValue="dS9hNHdCJT6u+AQ5FFLy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J+JEvUGTDdG6TErAe9bs95zINpW/U/WfnYBIQjh79xpc4Zch5B8XW+AhefwfjBMpZRXhihC96Adwyw5mvjaENA==" saltValue="IoPer8Knf/kFU87q3YLfc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40.9</v>
      </c>
      <c r="G47" s="12">
        <v>36.67</v>
      </c>
      <c r="H47" s="12">
        <v>33.74</v>
      </c>
      <c r="I47" s="12">
        <v>39.61</v>
      </c>
      <c r="J47" s="13">
        <v>45.03</v>
      </c>
    </row>
    <row r="48" spans="2:10" ht="57.75" customHeight="1" x14ac:dyDescent="0.15">
      <c r="B48" s="14"/>
      <c r="C48" s="1141" t="s">
        <v>4</v>
      </c>
      <c r="D48" s="1141"/>
      <c r="E48" s="1142"/>
      <c r="F48" s="15">
        <v>0.89</v>
      </c>
      <c r="G48" s="16">
        <v>0.31</v>
      </c>
      <c r="H48" s="16">
        <v>0.26</v>
      </c>
      <c r="I48" s="16">
        <v>4.42</v>
      </c>
      <c r="J48" s="17">
        <v>4.75</v>
      </c>
    </row>
    <row r="49" spans="2:10" ht="57.75" customHeight="1" thickBot="1" x14ac:dyDescent="0.2">
      <c r="B49" s="18"/>
      <c r="C49" s="1143" t="s">
        <v>5</v>
      </c>
      <c r="D49" s="1143"/>
      <c r="E49" s="1144"/>
      <c r="F49" s="19" t="s">
        <v>572</v>
      </c>
      <c r="G49" s="20" t="s">
        <v>573</v>
      </c>
      <c r="H49" s="20" t="s">
        <v>574</v>
      </c>
      <c r="I49" s="20">
        <v>11.32</v>
      </c>
      <c r="J49" s="21">
        <v>4.24</v>
      </c>
    </row>
    <row r="50" spans="2:10" x14ac:dyDescent="0.15"/>
  </sheetData>
  <sheetProtection algorithmName="SHA-512" hashValue="ykMBsxuQCqvT0pOm/YAx4qIEH0BdYD02G6UeMEMNwpmLBLDFyZOhSr+0gZJ+Z1KeR7jh6AIYU9gIwFoeOia8gg==" saltValue="+lKbzQt56T0mJCfZUz3O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楳田 浩喜</cp:lastModifiedBy>
  <cp:lastPrinted>2024-03-18T05:37:11Z</cp:lastPrinted>
  <dcterms:created xsi:type="dcterms:W3CDTF">2024-02-05T03:38:44Z</dcterms:created>
  <dcterms:modified xsi:type="dcterms:W3CDTF">2024-03-28T02:01:08Z</dcterms:modified>
  <cp:category/>
</cp:coreProperties>
</file>