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E269DA71-E4FF-4BE7-BC44-32AB44585514}" xr6:coauthVersionLast="47" xr6:coauthVersionMax="47" xr10:uidLastSave="{00000000-0000-0000-0000-000000000000}"/>
  <bookViews>
    <workbookView xWindow="-120" yWindow="-120" windowWidth="29040" windowHeight="15840" tabRatio="842" xr2:uid="{00000000-000D-0000-FFFF-FFFF00000000}"/>
  </bookViews>
  <sheets>
    <sheet name=" 【目次】健康・医療" sheetId="3" r:id="rId1"/>
    <sheet name="1 " sheetId="20" r:id="rId2"/>
    <sheet name="2" sheetId="21" r:id="rId3"/>
    <sheet name="3 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</sheets>
  <definedNames>
    <definedName name="_xlnm._FilterDatabase" localSheetId="0" hidden="1">' 【目次】健康・医療'!$A$1:$E$12</definedName>
    <definedName name="_xlnm._FilterDatabase" localSheetId="10" hidden="1">'10'!$A$1:$Q$9</definedName>
    <definedName name="_xlnm._FilterDatabase" localSheetId="11" hidden="1">'11'!$A$1:$Q$6</definedName>
    <definedName name="_xlnm._FilterDatabase" localSheetId="12" hidden="1">'12'!$A$1:$P$7</definedName>
    <definedName name="_xlnm._FilterDatabase" localSheetId="2" hidden="1">'2'!$A$1:$R$4</definedName>
    <definedName name="_xlnm._FilterDatabase" localSheetId="3" hidden="1">'3 '!$A$1:$R$4</definedName>
    <definedName name="_xlnm._FilterDatabase" localSheetId="4" hidden="1">'4'!$A$1:$R$7</definedName>
    <definedName name="_xlnm._FilterDatabase" localSheetId="5" hidden="1">'5'!$A$1:$O$7</definedName>
    <definedName name="_xlnm._FilterDatabase" localSheetId="6" hidden="1">'6'!$A$1:$R$4</definedName>
    <definedName name="_xlnm._FilterDatabase" localSheetId="7" hidden="1">'7'!$A$1:$R$7</definedName>
    <definedName name="_xlnm._FilterDatabase" localSheetId="8" hidden="1">'8'!$A$1:$R$6</definedName>
    <definedName name="_xlnm._FilterDatabase" localSheetId="9" hidden="1">'9'!$A$1:$R$13</definedName>
    <definedName name="_xlnm.Print_Titles" localSheetId="0">' 【目次】健康・医療'!$1:$1</definedName>
    <definedName name="_xlnm.Print_Titles" localSheetId="1">'1 '!$A:$I</definedName>
    <definedName name="_xlnm.Print_Titles" localSheetId="10">'10'!$A:$K</definedName>
    <definedName name="_xlnm.Print_Titles" localSheetId="11">'11'!$A:$K,'11'!$1:$1</definedName>
    <definedName name="_xlnm.Print_Titles" localSheetId="12">'12'!$A:$K</definedName>
    <definedName name="_xlnm.Print_Titles" localSheetId="2">'2'!$A:$I,'2'!$1:$1</definedName>
    <definedName name="_xlnm.Print_Titles" localSheetId="4">'4'!$A:$I</definedName>
    <definedName name="_xlnm.Print_Titles" localSheetId="6">'6'!$A:$I</definedName>
    <definedName name="_xlnm.Print_Titles" localSheetId="9">'9'!$A:$I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5" i="28" l="1"/>
  <c r="V7" i="26"/>
  <c r="V4" i="25"/>
  <c r="V7" i="23" l="1"/>
  <c r="U15" i="28" l="1"/>
  <c r="U7" i="23"/>
  <c r="S3" i="31" l="1"/>
  <c r="S2" i="31"/>
  <c r="T5" i="28"/>
  <c r="T15" i="28" s="1"/>
  <c r="T7" i="26"/>
  <c r="T3" i="25"/>
  <c r="T7" i="23"/>
  <c r="S15" i="28" l="1"/>
  <c r="S7" i="26"/>
  <c r="S3" i="25"/>
  <c r="S7" i="23"/>
  <c r="R15" i="28" l="1"/>
  <c r="R7" i="26"/>
  <c r="Q15" i="28" l="1"/>
  <c r="P15" i="28"/>
  <c r="O15" i="28"/>
  <c r="N15" i="28"/>
  <c r="M15" i="28"/>
  <c r="L15" i="28"/>
  <c r="K15" i="28"/>
  <c r="J15" i="28"/>
  <c r="Q7" i="26"/>
  <c r="P7" i="26"/>
  <c r="N7" i="26"/>
  <c r="M7" i="26"/>
  <c r="L7" i="26"/>
  <c r="K7" i="26"/>
  <c r="J7" i="26"/>
  <c r="R7" i="23"/>
</calcChain>
</file>

<file path=xl/sharedStrings.xml><?xml version="1.0" encoding="utf-8"?>
<sst xmlns="http://schemas.openxmlformats.org/spreadsheetml/2006/main" count="781" uniqueCount="145">
  <si>
    <t>出典</t>
    <rPh sb="0" eb="2">
      <t>シュッテン</t>
    </rPh>
    <phoneticPr fontId="6"/>
  </si>
  <si>
    <t>担当課</t>
    <rPh sb="0" eb="3">
      <t>タントウカ</t>
    </rPh>
    <phoneticPr fontId="6"/>
  </si>
  <si>
    <t>健康・医療</t>
    <rPh sb="0" eb="2">
      <t>ケンコウ</t>
    </rPh>
    <rPh sb="3" eb="5">
      <t>イリョウ</t>
    </rPh>
    <phoneticPr fontId="6"/>
  </si>
  <si>
    <t>国民健康保険給付の推移</t>
    <rPh sb="0" eb="2">
      <t>コクミン</t>
    </rPh>
    <rPh sb="2" eb="4">
      <t>ケンコウ</t>
    </rPh>
    <rPh sb="4" eb="6">
      <t>ホケン</t>
    </rPh>
    <rPh sb="6" eb="8">
      <t>キュウフ</t>
    </rPh>
    <rPh sb="9" eb="11">
      <t>スイイ</t>
    </rPh>
    <phoneticPr fontId="6"/>
  </si>
  <si>
    <t>国保年報</t>
    <rPh sb="0" eb="2">
      <t>コクホ</t>
    </rPh>
    <rPh sb="2" eb="4">
      <t>ネンポウ</t>
    </rPh>
    <phoneticPr fontId="6"/>
  </si>
  <si>
    <t>健康推進課</t>
    <rPh sb="0" eb="2">
      <t>ケンコウ</t>
    </rPh>
    <rPh sb="2" eb="4">
      <t>スイシン</t>
    </rPh>
    <rPh sb="4" eb="5">
      <t>カ</t>
    </rPh>
    <phoneticPr fontId="6"/>
  </si>
  <si>
    <t>後期高齢者医療保険給付の推移</t>
    <rPh sb="0" eb="2">
      <t>コウキ</t>
    </rPh>
    <rPh sb="2" eb="5">
      <t>コウレイシャ</t>
    </rPh>
    <rPh sb="5" eb="7">
      <t>イリョウ</t>
    </rPh>
    <rPh sb="7" eb="9">
      <t>ホケン</t>
    </rPh>
    <rPh sb="9" eb="11">
      <t>キュウフ</t>
    </rPh>
    <rPh sb="12" eb="14">
      <t>スイイ</t>
    </rPh>
    <phoneticPr fontId="6"/>
  </si>
  <si>
    <t>特定健診の受診率（国保）</t>
    <rPh sb="0" eb="2">
      <t>トクテイ</t>
    </rPh>
    <rPh sb="2" eb="4">
      <t>ケンシン</t>
    </rPh>
    <rPh sb="5" eb="7">
      <t>ジュシン</t>
    </rPh>
    <rPh sb="7" eb="8">
      <t>リツ</t>
    </rPh>
    <rPh sb="9" eb="11">
      <t>コクホ</t>
    </rPh>
    <phoneticPr fontId="6"/>
  </si>
  <si>
    <t>特定健診法定報告</t>
    <rPh sb="0" eb="2">
      <t>トクテイ</t>
    </rPh>
    <rPh sb="2" eb="4">
      <t>ケンシン</t>
    </rPh>
    <rPh sb="4" eb="6">
      <t>ホウテイ</t>
    </rPh>
    <rPh sb="6" eb="8">
      <t>ホウコク</t>
    </rPh>
    <phoneticPr fontId="6"/>
  </si>
  <si>
    <t>保健師による新生児訪問の実施状況</t>
    <rPh sb="0" eb="3">
      <t>ホケンシ</t>
    </rPh>
    <rPh sb="6" eb="9">
      <t>シンセイジ</t>
    </rPh>
    <rPh sb="9" eb="11">
      <t>ホウモン</t>
    </rPh>
    <rPh sb="12" eb="14">
      <t>ジッシ</t>
    </rPh>
    <rPh sb="14" eb="16">
      <t>ジョウキョウ</t>
    </rPh>
    <phoneticPr fontId="6"/>
  </si>
  <si>
    <t>乳幼児健診の受診者数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phoneticPr fontId="6"/>
  </si>
  <si>
    <t>乳幼児健診の受診者数受診率</t>
    <rPh sb="0" eb="3">
      <t>ニュウヨウジ</t>
    </rPh>
    <rPh sb="3" eb="5">
      <t>ケンシン</t>
    </rPh>
    <rPh sb="6" eb="8">
      <t>ジュシン</t>
    </rPh>
    <rPh sb="8" eb="9">
      <t>シャ</t>
    </rPh>
    <rPh sb="9" eb="10">
      <t>スウ</t>
    </rPh>
    <rPh sb="10" eb="12">
      <t>ジュシン</t>
    </rPh>
    <rPh sb="12" eb="13">
      <t>リツ</t>
    </rPh>
    <phoneticPr fontId="6"/>
  </si>
  <si>
    <t>予防接種者数の推移（こどもの定期接種）</t>
    <rPh sb="0" eb="2">
      <t>ヨボウ</t>
    </rPh>
    <rPh sb="2" eb="4">
      <t>セッシュ</t>
    </rPh>
    <rPh sb="4" eb="5">
      <t>シャ</t>
    </rPh>
    <rPh sb="5" eb="6">
      <t>スウ</t>
    </rPh>
    <rPh sb="7" eb="9">
      <t>スイイ</t>
    </rPh>
    <rPh sb="14" eb="16">
      <t>テイキ</t>
    </rPh>
    <rPh sb="16" eb="18">
      <t>セッシュ</t>
    </rPh>
    <phoneticPr fontId="6"/>
  </si>
  <si>
    <t>国民健康保険加入の状況</t>
    <rPh sb="0" eb="2">
      <t>コクミン</t>
    </rPh>
    <rPh sb="2" eb="4">
      <t>ケンコウ</t>
    </rPh>
    <rPh sb="4" eb="6">
      <t>ホケン</t>
    </rPh>
    <rPh sb="6" eb="8">
      <t>カニュウ</t>
    </rPh>
    <rPh sb="9" eb="11">
      <t>ジョウキョウ</t>
    </rPh>
    <phoneticPr fontId="6"/>
  </si>
  <si>
    <t>国民健康保険税の推移</t>
    <rPh sb="0" eb="2">
      <t>コクミン</t>
    </rPh>
    <rPh sb="2" eb="4">
      <t>ケンコウ</t>
    </rPh>
    <rPh sb="4" eb="6">
      <t>ホケン</t>
    </rPh>
    <rPh sb="6" eb="7">
      <t>ゼイ</t>
    </rPh>
    <rPh sb="8" eb="10">
      <t>スイイ</t>
    </rPh>
    <phoneticPr fontId="6"/>
  </si>
  <si>
    <t>H27</t>
  </si>
  <si>
    <t>R2</t>
  </si>
  <si>
    <t>単位</t>
    <rPh sb="0" eb="2">
      <t>タンイ</t>
    </rPh>
    <phoneticPr fontId="5"/>
  </si>
  <si>
    <t>H24</t>
  </si>
  <si>
    <t>H25</t>
  </si>
  <si>
    <t>H26</t>
  </si>
  <si>
    <t>H28</t>
  </si>
  <si>
    <t>H29</t>
  </si>
  <si>
    <t>H30</t>
  </si>
  <si>
    <t>人</t>
    <rPh sb="0" eb="1">
      <t>ニン</t>
    </rPh>
    <phoneticPr fontId="6"/>
  </si>
  <si>
    <t>総数</t>
    <rPh sb="0" eb="2">
      <t>ソウスウ</t>
    </rPh>
    <phoneticPr fontId="7"/>
  </si>
  <si>
    <t>被保険者数</t>
    <rPh sb="0" eb="4">
      <t>ヒホケンシャ</t>
    </rPh>
    <rPh sb="4" eb="5">
      <t>スウ</t>
    </rPh>
    <phoneticPr fontId="5"/>
  </si>
  <si>
    <t>対象者数</t>
    <rPh sb="0" eb="3">
      <t>タイショウシャ</t>
    </rPh>
    <rPh sb="3" eb="4">
      <t>スウ</t>
    </rPh>
    <phoneticPr fontId="5"/>
  </si>
  <si>
    <t>受診者数</t>
    <rPh sb="0" eb="3">
      <t>ジュシンシャ</t>
    </rPh>
    <rPh sb="3" eb="4">
      <t>スウ</t>
    </rPh>
    <phoneticPr fontId="5"/>
  </si>
  <si>
    <t>受診率</t>
    <rPh sb="0" eb="2">
      <t>ジュシン</t>
    </rPh>
    <rPh sb="2" eb="3">
      <t>リツ</t>
    </rPh>
    <phoneticPr fontId="7"/>
  </si>
  <si>
    <t>胃がん検診</t>
    <rPh sb="0" eb="1">
      <t>イ</t>
    </rPh>
    <rPh sb="3" eb="5">
      <t>ケンシン</t>
    </rPh>
    <phoneticPr fontId="7"/>
  </si>
  <si>
    <t>肺がん検診</t>
    <rPh sb="0" eb="1">
      <t>ハイ</t>
    </rPh>
    <rPh sb="3" eb="5">
      <t>ケンシン</t>
    </rPh>
    <phoneticPr fontId="7"/>
  </si>
  <si>
    <t>大腸がん検診</t>
    <rPh sb="0" eb="2">
      <t>ダイチョウ</t>
    </rPh>
    <rPh sb="4" eb="6">
      <t>ケンシン</t>
    </rPh>
    <phoneticPr fontId="7"/>
  </si>
  <si>
    <t>子宮頸がん検診</t>
    <rPh sb="0" eb="2">
      <t>シキュウ</t>
    </rPh>
    <rPh sb="2" eb="3">
      <t>ケイ</t>
    </rPh>
    <rPh sb="5" eb="7">
      <t>ケンシン</t>
    </rPh>
    <phoneticPr fontId="7"/>
  </si>
  <si>
    <t>乳がん検診(マンモ）</t>
    <rPh sb="0" eb="1">
      <t>ニュウ</t>
    </rPh>
    <rPh sb="3" eb="5">
      <t>ケンシン</t>
    </rPh>
    <phoneticPr fontId="7"/>
  </si>
  <si>
    <t>出生数</t>
    <rPh sb="0" eb="3">
      <t>シュッショウスウ</t>
    </rPh>
    <phoneticPr fontId="7"/>
  </si>
  <si>
    <t>訪問者数</t>
    <rPh sb="0" eb="3">
      <t>ホウモンシャ</t>
    </rPh>
    <rPh sb="3" eb="4">
      <t>スウ</t>
    </rPh>
    <phoneticPr fontId="7"/>
  </si>
  <si>
    <t>実施率</t>
    <rPh sb="0" eb="2">
      <t>ジッシ</t>
    </rPh>
    <rPh sb="2" eb="3">
      <t>リツ</t>
    </rPh>
    <phoneticPr fontId="7"/>
  </si>
  <si>
    <t>3・4か月児</t>
    <rPh sb="4" eb="5">
      <t>ツキ</t>
    </rPh>
    <rPh sb="5" eb="6">
      <t>ジ</t>
    </rPh>
    <phoneticPr fontId="5"/>
  </si>
  <si>
    <t>6・7か月児</t>
    <rPh sb="4" eb="5">
      <t>ツキ</t>
    </rPh>
    <rPh sb="5" eb="6">
      <t>ジ</t>
    </rPh>
    <phoneticPr fontId="7"/>
  </si>
  <si>
    <t>1才6か月児</t>
    <rPh sb="1" eb="2">
      <t>サイ</t>
    </rPh>
    <rPh sb="4" eb="5">
      <t>ツキ</t>
    </rPh>
    <rPh sb="5" eb="6">
      <t>ジ</t>
    </rPh>
    <phoneticPr fontId="7"/>
  </si>
  <si>
    <t>3才児</t>
    <rPh sb="1" eb="2">
      <t>サイ</t>
    </rPh>
    <rPh sb="2" eb="3">
      <t>ジ</t>
    </rPh>
    <phoneticPr fontId="7"/>
  </si>
  <si>
    <t>3・4か月児</t>
  </si>
  <si>
    <t>6・7か月児</t>
  </si>
  <si>
    <t>1才6か月児</t>
  </si>
  <si>
    <t>3才児</t>
  </si>
  <si>
    <t>総数</t>
  </si>
  <si>
    <t>2種混合</t>
    <rPh sb="1" eb="2">
      <t>シュ</t>
    </rPh>
    <rPh sb="2" eb="4">
      <t>コンゴウ</t>
    </rPh>
    <phoneticPr fontId="7"/>
  </si>
  <si>
    <t>4種混合</t>
    <rPh sb="1" eb="2">
      <t>シュ</t>
    </rPh>
    <rPh sb="2" eb="4">
      <t>コンゴウ</t>
    </rPh>
    <phoneticPr fontId="7"/>
  </si>
  <si>
    <t>ﾎﾟﾘｵﾜｸﾁﾝ</t>
  </si>
  <si>
    <t>日本脳炎</t>
    <rPh sb="0" eb="2">
      <t>ニホン</t>
    </rPh>
    <rPh sb="2" eb="4">
      <t>ノウエン</t>
    </rPh>
    <phoneticPr fontId="7"/>
  </si>
  <si>
    <t>麻しん・風しん混合 1期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</si>
  <si>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麻しん・風しん混合 2期</t>
    <rPh sb="0" eb="1">
      <t>マ</t>
    </rPh>
    <rPh sb="4" eb="5">
      <t>フウ</t>
    </rPh>
    <rPh sb="7" eb="9">
      <t>コンゴウ</t>
    </rPh>
    <rPh sb="11" eb="12">
      <t>キ</t>
    </rPh>
    <phoneticPr fontId="7"/>
  </si>
  <si>
    <t>ﾋﾌﾞﾜｸﾁﾝ</t>
  </si>
  <si>
    <t>小児用肺炎球菌ﾜｸﾁﾝ</t>
    <rPh sb="0" eb="3">
      <t>ショウニヨウ</t>
    </rPh>
    <rPh sb="3" eb="5">
      <t>ハイエン</t>
    </rPh>
    <rPh sb="5" eb="7">
      <t>キュウキン</t>
    </rPh>
    <phoneticPr fontId="7"/>
  </si>
  <si>
    <t>ＢＣＧ</t>
  </si>
  <si>
    <t>水痘</t>
    <rPh sb="0" eb="2">
      <t>スイトウ</t>
    </rPh>
    <phoneticPr fontId="7"/>
  </si>
  <si>
    <t>Ｂ型肝炎</t>
    <rPh sb="1" eb="2">
      <t>ガタ</t>
    </rPh>
    <rPh sb="2" eb="4">
      <t>カンエン</t>
    </rPh>
    <phoneticPr fontId="7"/>
  </si>
  <si>
    <t>加入世帯</t>
    <rPh sb="0" eb="2">
      <t>カニュウ</t>
    </rPh>
    <rPh sb="2" eb="4">
      <t>セタイ</t>
    </rPh>
    <phoneticPr fontId="7"/>
  </si>
  <si>
    <t>加入率</t>
    <rPh sb="0" eb="2">
      <t>カニュウ</t>
    </rPh>
    <rPh sb="2" eb="3">
      <t>リツ</t>
    </rPh>
    <phoneticPr fontId="7"/>
  </si>
  <si>
    <t>対前年比</t>
    <rPh sb="0" eb="1">
      <t>タイ</t>
    </rPh>
    <rPh sb="1" eb="4">
      <t>ゼンネンヒ</t>
    </rPh>
    <phoneticPr fontId="7"/>
  </si>
  <si>
    <t>保険税（現年度課税分）</t>
    <rPh sb="0" eb="2">
      <t>ホケン</t>
    </rPh>
    <rPh sb="2" eb="3">
      <t>ゼイ</t>
    </rPh>
    <rPh sb="4" eb="5">
      <t>ゲン</t>
    </rPh>
    <rPh sb="5" eb="7">
      <t>ネンド</t>
    </rPh>
    <rPh sb="7" eb="9">
      <t>カゼイ</t>
    </rPh>
    <rPh sb="9" eb="10">
      <t>ブン</t>
    </rPh>
    <phoneticPr fontId="7"/>
  </si>
  <si>
    <t>項目1</t>
    <rPh sb="0" eb="2">
      <t>コウモク</t>
    </rPh>
    <phoneticPr fontId="6"/>
  </si>
  <si>
    <t>項目2</t>
    <rPh sb="0" eb="2">
      <t>コウモク</t>
    </rPh>
    <phoneticPr fontId="6"/>
  </si>
  <si>
    <t>項目1名称</t>
    <rPh sb="0" eb="2">
      <t>コウモク</t>
    </rPh>
    <rPh sb="3" eb="5">
      <t>メイショウ</t>
    </rPh>
    <phoneticPr fontId="6"/>
  </si>
  <si>
    <t>項目2</t>
    <rPh sb="0" eb="2">
      <t>コウモク</t>
    </rPh>
    <phoneticPr fontId="6"/>
  </si>
  <si>
    <t>項目2名称</t>
    <rPh sb="0" eb="2">
      <t>コウモク</t>
    </rPh>
    <rPh sb="3" eb="5">
      <t>メイショウ</t>
    </rPh>
    <phoneticPr fontId="6"/>
  </si>
  <si>
    <t>健康推進課資料</t>
    <rPh sb="0" eb="2">
      <t>ケンコウ</t>
    </rPh>
    <rPh sb="2" eb="4">
      <t>スイシン</t>
    </rPh>
    <rPh sb="4" eb="5">
      <t>カ</t>
    </rPh>
    <rPh sb="5" eb="7">
      <t>シリョウ</t>
    </rPh>
    <phoneticPr fontId="6"/>
  </si>
  <si>
    <t>項目3</t>
    <rPh sb="0" eb="2">
      <t>コウモク</t>
    </rPh>
    <phoneticPr fontId="6"/>
  </si>
  <si>
    <t>項目3名称</t>
    <rPh sb="0" eb="2">
      <t>コウモク</t>
    </rPh>
    <rPh sb="3" eb="5">
      <t>メイショウ</t>
    </rPh>
    <phoneticPr fontId="5"/>
  </si>
  <si>
    <t>項目4</t>
    <rPh sb="0" eb="2">
      <t>コウモク</t>
    </rPh>
    <phoneticPr fontId="6"/>
  </si>
  <si>
    <t>項目4名称</t>
    <rPh sb="0" eb="2">
      <t>コウモク</t>
    </rPh>
    <rPh sb="3" eb="5">
      <t>メイショウ</t>
    </rPh>
    <phoneticPr fontId="6"/>
  </si>
  <si>
    <t>生活習慣病健診（19～39歳）</t>
    <rPh sb="0" eb="2">
      <t>セイカツ</t>
    </rPh>
    <rPh sb="2" eb="4">
      <t>シュウカン</t>
    </rPh>
    <rPh sb="4" eb="5">
      <t>ビョウ</t>
    </rPh>
    <rPh sb="5" eb="7">
      <t>ケンシン</t>
    </rPh>
    <rPh sb="13" eb="14">
      <t>サイ</t>
    </rPh>
    <phoneticPr fontId="7"/>
  </si>
  <si>
    <t>後期高齢者健診（満75歳以上）</t>
    <rPh sb="0" eb="2">
      <t>コウキ</t>
    </rPh>
    <rPh sb="2" eb="4">
      <t>コウレイ</t>
    </rPh>
    <rPh sb="4" eb="5">
      <t>シャ</t>
    </rPh>
    <rPh sb="5" eb="7">
      <t>ケンシン</t>
    </rPh>
    <rPh sb="8" eb="9">
      <t>マン</t>
    </rPh>
    <rPh sb="11" eb="12">
      <t>サイ</t>
    </rPh>
    <rPh sb="12" eb="14">
      <t>イジョウ</t>
    </rPh>
    <phoneticPr fontId="7"/>
  </si>
  <si>
    <t>結核（65歳以上）</t>
    <rPh sb="0" eb="2">
      <t>ケッカク</t>
    </rPh>
    <rPh sb="5" eb="6">
      <t>サイ</t>
    </rPh>
    <rPh sb="6" eb="8">
      <t>イジョウ</t>
    </rPh>
    <phoneticPr fontId="7"/>
  </si>
  <si>
    <t>乳がん（超音波）（20歳以上）</t>
    <rPh sb="0" eb="1">
      <t>ニュウ</t>
    </rPh>
    <rPh sb="4" eb="7">
      <t>チョウオンパ</t>
    </rPh>
    <rPh sb="11" eb="12">
      <t>サイ</t>
    </rPh>
    <rPh sb="12" eb="14">
      <t>イジョウ</t>
    </rPh>
    <phoneticPr fontId="7"/>
  </si>
  <si>
    <t>歯周疾患（30・40・50・60・70歳）</t>
    <rPh sb="0" eb="2">
      <t>シシュウ</t>
    </rPh>
    <rPh sb="2" eb="4">
      <t>シッカン</t>
    </rPh>
    <phoneticPr fontId="7"/>
  </si>
  <si>
    <t>円</t>
    <rPh sb="0" eb="1">
      <t>エン</t>
    </rPh>
    <phoneticPr fontId="6"/>
  </si>
  <si>
    <t>千円</t>
    <rPh sb="0" eb="2">
      <t>センエン</t>
    </rPh>
    <phoneticPr fontId="6"/>
  </si>
  <si>
    <t>人</t>
    <rPh sb="0" eb="1">
      <t>ヒト</t>
    </rPh>
    <phoneticPr fontId="6"/>
  </si>
  <si>
    <t>％</t>
    <phoneticPr fontId="6"/>
  </si>
  <si>
    <t>調定額</t>
    <rPh sb="0" eb="1">
      <t>チョウ</t>
    </rPh>
    <rPh sb="1" eb="3">
      <t>テイガク</t>
    </rPh>
    <phoneticPr fontId="7"/>
  </si>
  <si>
    <t>収納額</t>
    <rPh sb="0" eb="2">
      <t>シュウノウ</t>
    </rPh>
    <rPh sb="2" eb="3">
      <t>ガク</t>
    </rPh>
    <phoneticPr fontId="7"/>
  </si>
  <si>
    <t>収納率</t>
    <rPh sb="0" eb="2">
      <t>シュウノウ</t>
    </rPh>
    <rPh sb="2" eb="3">
      <t>リツ</t>
    </rPh>
    <phoneticPr fontId="7"/>
  </si>
  <si>
    <t>世帯</t>
    <rPh sb="0" eb="2">
      <t>セタイ</t>
    </rPh>
    <phoneticPr fontId="6"/>
  </si>
  <si>
    <t>地域保健報告</t>
    <rPh sb="0" eb="2">
      <t>チイキ</t>
    </rPh>
    <rPh sb="2" eb="4">
      <t>ホケン</t>
    </rPh>
    <rPh sb="4" eb="6">
      <t>ホウコク</t>
    </rPh>
    <phoneticPr fontId="6"/>
  </si>
  <si>
    <t>項目１名称</t>
    <rPh sb="0" eb="2">
      <t>コウモク</t>
    </rPh>
    <rPh sb="3" eb="5">
      <t>メイショウ</t>
    </rPh>
    <phoneticPr fontId="6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</si>
  <si>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6"/>
  </si>
  <si>
    <t>後期高齢者広域連合資料(市町村別後期高齢者医療費の状況）</t>
    <rPh sb="0" eb="2">
      <t>コウキ</t>
    </rPh>
    <rPh sb="2" eb="5">
      <t>コウレイシャ</t>
    </rPh>
    <rPh sb="5" eb="7">
      <t>コウイキ</t>
    </rPh>
    <rPh sb="7" eb="9">
      <t>レンゴウ</t>
    </rPh>
    <rPh sb="9" eb="11">
      <t>シリョウ</t>
    </rPh>
    <rPh sb="12" eb="15">
      <t>シチョウソン</t>
    </rPh>
    <rPh sb="15" eb="16">
      <t>ベツ</t>
    </rPh>
    <rPh sb="16" eb="23">
      <t>コウキコウレイシャイリョウ</t>
    </rPh>
    <rPh sb="23" eb="24">
      <t>ヒ</t>
    </rPh>
    <rPh sb="25" eb="27">
      <t>ジョウキョウ</t>
    </rPh>
    <phoneticPr fontId="6"/>
  </si>
  <si>
    <t>各種がん検診受診者の推移</t>
    <rPh sb="0" eb="2">
      <t>カクシュ</t>
    </rPh>
    <rPh sb="4" eb="6">
      <t>ケンシン</t>
    </rPh>
    <rPh sb="6" eb="9">
      <t>ジュシンシャ</t>
    </rPh>
    <rPh sb="10" eb="12">
      <t>スイイ</t>
    </rPh>
    <phoneticPr fontId="6"/>
  </si>
  <si>
    <t>各種がん検診受診者の推移</t>
    <rPh sb="0" eb="2">
      <t>カクシュ</t>
    </rPh>
    <rPh sb="4" eb="6">
      <t>ケンシン</t>
    </rPh>
    <rPh sb="6" eb="8">
      <t>ジュシン</t>
    </rPh>
    <rPh sb="10" eb="12">
      <t>スイイ</t>
    </rPh>
    <phoneticPr fontId="6"/>
  </si>
  <si>
    <t>各種健診受診者数の推移</t>
    <rPh sb="0" eb="2">
      <t>カクシュ</t>
    </rPh>
    <rPh sb="2" eb="4">
      <t>ケンシン</t>
    </rPh>
    <rPh sb="4" eb="6">
      <t>ジュシン</t>
    </rPh>
    <rPh sb="6" eb="7">
      <t>シャ</t>
    </rPh>
    <rPh sb="7" eb="8">
      <t>スウ</t>
    </rPh>
    <rPh sb="9" eb="11">
      <t>スイイ</t>
    </rPh>
    <phoneticPr fontId="6"/>
  </si>
  <si>
    <t>ロタウイルス</t>
    <phoneticPr fontId="5"/>
  </si>
  <si>
    <t>子宮頸がん</t>
    <rPh sb="0" eb="2">
      <t>シキュウ</t>
    </rPh>
    <rPh sb="2" eb="3">
      <t>ケイ</t>
    </rPh>
    <phoneticPr fontId="5"/>
  </si>
  <si>
    <t>各種健診受診者数の推移</t>
    <rPh sb="0" eb="2">
      <t>カクシュ</t>
    </rPh>
    <rPh sb="2" eb="4">
      <t>ケンシン</t>
    </rPh>
    <rPh sb="4" eb="7">
      <t>ジュシンシャ</t>
    </rPh>
    <rPh sb="7" eb="8">
      <t>スウ</t>
    </rPh>
    <rPh sb="9" eb="11">
      <t>スイイ</t>
    </rPh>
    <phoneticPr fontId="6"/>
  </si>
  <si>
    <t>備考</t>
    <rPh sb="0" eb="2">
      <t>ビコウ</t>
    </rPh>
    <phoneticPr fontId="5"/>
  </si>
  <si>
    <t>－</t>
    <phoneticPr fontId="5"/>
  </si>
  <si>
    <t>医療施設(動態)調査</t>
    <rPh sb="0" eb="2">
      <t>イリョウ</t>
    </rPh>
    <rPh sb="2" eb="4">
      <t>シセツ</t>
    </rPh>
    <rPh sb="5" eb="7">
      <t>ドウタイ</t>
    </rPh>
    <rPh sb="8" eb="10">
      <t>チョウサ</t>
    </rPh>
    <phoneticPr fontId="5"/>
  </si>
  <si>
    <t>病院数</t>
    <rPh sb="0" eb="2">
      <t>ビョウイン</t>
    </rPh>
    <rPh sb="2" eb="3">
      <t>スウ</t>
    </rPh>
    <phoneticPr fontId="5"/>
  </si>
  <si>
    <t>病床数</t>
    <rPh sb="0" eb="3">
      <t>ビョウショウスウ</t>
    </rPh>
    <phoneticPr fontId="5"/>
  </si>
  <si>
    <t>一般診療所</t>
    <rPh sb="0" eb="2">
      <t>イッパン</t>
    </rPh>
    <rPh sb="2" eb="4">
      <t>シンリョウ</t>
    </rPh>
    <rPh sb="4" eb="5">
      <t>ジョ</t>
    </rPh>
    <phoneticPr fontId="5"/>
  </si>
  <si>
    <t>歯科診療所</t>
    <rPh sb="0" eb="2">
      <t>シカ</t>
    </rPh>
    <rPh sb="2" eb="4">
      <t>シンリョウ</t>
    </rPh>
    <rPh sb="4" eb="5">
      <t>ジョ</t>
    </rPh>
    <phoneticPr fontId="5"/>
  </si>
  <si>
    <t>所</t>
    <rPh sb="0" eb="1">
      <t>ショ</t>
    </rPh>
    <phoneticPr fontId="5"/>
  </si>
  <si>
    <t>床</t>
    <rPh sb="0" eb="1">
      <t>ユカ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</si>
  <si>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</si>
  <si>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項目4名称</t>
    <rPh sb="0" eb="2">
      <t>コウモク</t>
    </rPh>
    <rPh sb="3" eb="5">
      <t>メイショウ</t>
    </rPh>
    <phoneticPr fontId="5"/>
  </si>
  <si>
    <t>総数</t>
    <rPh sb="0" eb="2">
      <t>ソウスウ</t>
    </rPh>
    <phoneticPr fontId="5"/>
  </si>
  <si>
    <t>うち有床診療所の病床数</t>
    <rPh sb="2" eb="4">
      <t>ユウショウ</t>
    </rPh>
    <rPh sb="4" eb="7">
      <t>シンリョウジョ</t>
    </rPh>
    <rPh sb="8" eb="11">
      <t>ビョウショウスウ</t>
    </rPh>
    <phoneticPr fontId="5"/>
  </si>
  <si>
    <t>うち有床診療所数</t>
    <rPh sb="2" eb="4">
      <t>ユウショウ</t>
    </rPh>
    <rPh sb="4" eb="7">
      <t>シンリョウジョ</t>
    </rPh>
    <rPh sb="7" eb="8">
      <t>スウ</t>
    </rPh>
    <phoneticPr fontId="5"/>
  </si>
  <si>
    <t>医療機関の状況</t>
    <rPh sb="0" eb="2">
      <t>イリョウ</t>
    </rPh>
    <rPh sb="2" eb="4">
      <t>キカン</t>
    </rPh>
    <rPh sb="5" eb="7">
      <t>ジョウキョウ</t>
    </rPh>
    <phoneticPr fontId="6"/>
  </si>
  <si>
    <t>医療機関の状況</t>
    <rPh sb="0" eb="2">
      <t>イリョウ</t>
    </rPh>
    <rPh sb="2" eb="4">
      <t>キカン</t>
    </rPh>
    <rPh sb="5" eb="7">
      <t>ジョウキョウ</t>
    </rPh>
    <phoneticPr fontId="5"/>
  </si>
  <si>
    <t>備考</t>
    <rPh sb="0" eb="2">
      <t>ビコウ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</si>
  <si>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5"/>
  </si>
  <si>
    <t>医療費</t>
    <rPh sb="0" eb="2">
      <t>イリョウ</t>
    </rPh>
    <rPh sb="2" eb="3">
      <t>ヒ</t>
    </rPh>
    <phoneticPr fontId="5"/>
  </si>
  <si>
    <t>一人当たり医療費</t>
    <rPh sb="0" eb="2">
      <t>ヒトリ</t>
    </rPh>
    <rPh sb="2" eb="3">
      <t>ア</t>
    </rPh>
    <rPh sb="5" eb="8">
      <t>イリョウヒ</t>
    </rPh>
    <phoneticPr fontId="7"/>
  </si>
  <si>
    <t>医療費</t>
    <rPh sb="0" eb="3">
      <t>イリョウヒ</t>
    </rPh>
    <phoneticPr fontId="5"/>
  </si>
  <si>
    <t>・基準日：年度末</t>
    <rPh sb="1" eb="4">
      <t>キジュンビ</t>
    </rPh>
    <rPh sb="5" eb="8">
      <t>ネンドマツ</t>
    </rPh>
    <phoneticPr fontId="5"/>
  </si>
  <si>
    <t>備考</t>
    <rPh sb="0" eb="2">
      <t>ビコウ</t>
    </rPh>
    <phoneticPr fontId="5"/>
  </si>
  <si>
    <t>基準日：年度末</t>
    <rPh sb="0" eb="3">
      <t>キジュンビ</t>
    </rPh>
    <rPh sb="4" eb="7">
      <t>ネンドマツ</t>
    </rPh>
    <phoneticPr fontId="5"/>
  </si>
  <si>
    <t>世帯</t>
    <rPh sb="0" eb="2">
      <t>セタイ</t>
    </rPh>
    <phoneticPr fontId="7"/>
  </si>
  <si>
    <t>人口</t>
    <rPh sb="0" eb="2">
      <t>ジンコウ</t>
    </rPh>
    <phoneticPr fontId="7"/>
  </si>
  <si>
    <t>一世帯当たり調定額</t>
    <rPh sb="0" eb="1">
      <t>イチ</t>
    </rPh>
    <rPh sb="1" eb="3">
      <t>セタイ</t>
    </rPh>
    <rPh sb="3" eb="4">
      <t>アタ</t>
    </rPh>
    <rPh sb="6" eb="7">
      <t>チョウ</t>
    </rPh>
    <rPh sb="7" eb="9">
      <t>テイガク</t>
    </rPh>
    <phoneticPr fontId="7"/>
  </si>
  <si>
    <t>一人当たり調定額</t>
    <rPh sb="0" eb="1">
      <t>イチ</t>
    </rPh>
    <rPh sb="1" eb="2">
      <t>ニン</t>
    </rPh>
    <rPh sb="2" eb="3">
      <t>アタ</t>
    </rPh>
    <rPh sb="5" eb="6">
      <t>チョウ</t>
    </rPh>
    <rPh sb="6" eb="8">
      <t>テイガク</t>
    </rPh>
    <phoneticPr fontId="7"/>
  </si>
  <si>
    <t>・「被保険者数」は、3月末～翌年2月末の平均数をいう。</t>
    <rPh sb="2" eb="6">
      <t>ヒホケンシャ</t>
    </rPh>
    <rPh sb="6" eb="7">
      <t>スウ</t>
    </rPh>
    <rPh sb="11" eb="13">
      <t>ガツマツ</t>
    </rPh>
    <rPh sb="14" eb="16">
      <t>ヨクネン</t>
    </rPh>
    <rPh sb="17" eb="18">
      <t>ガツ</t>
    </rPh>
    <rPh sb="18" eb="19">
      <t>マツ</t>
    </rPh>
    <rPh sb="20" eb="22">
      <t>ヘイキン</t>
    </rPh>
    <rPh sb="22" eb="23">
      <t>スウ</t>
    </rPh>
    <phoneticPr fontId="5"/>
  </si>
  <si>
    <t>H31(R1)</t>
  </si>
  <si>
    <t>被保険者数</t>
    <rPh sb="0" eb="4">
      <t>ヒホケンシャ</t>
    </rPh>
    <rPh sb="4" eb="5">
      <t>スウ</t>
    </rPh>
    <phoneticPr fontId="7"/>
  </si>
  <si>
    <t>保険年金課</t>
    <rPh sb="0" eb="2">
      <t>ホケン</t>
    </rPh>
    <rPh sb="2" eb="4">
      <t>ネンキン</t>
    </rPh>
    <rPh sb="4" eb="5">
      <t>カ</t>
    </rPh>
    <phoneticPr fontId="6"/>
  </si>
  <si>
    <t>R3</t>
    <phoneticPr fontId="5"/>
  </si>
  <si>
    <t>保険年金課</t>
    <phoneticPr fontId="6"/>
  </si>
  <si>
    <t>R2</t>
    <phoneticPr fontId="5"/>
  </si>
  <si>
    <t>・「医療費」千円未満切り捨て</t>
    <rPh sb="2" eb="4">
      <t>イリョウ</t>
    </rPh>
    <rPh sb="4" eb="5">
      <t>ヒ</t>
    </rPh>
    <rPh sb="6" eb="8">
      <t>センエン</t>
    </rPh>
    <rPh sb="8" eb="10">
      <t>ミマン</t>
    </rPh>
    <rPh sb="10" eb="11">
      <t>キ</t>
    </rPh>
    <rPh sb="12" eb="13">
      <t>ス</t>
    </rPh>
    <phoneticPr fontId="5"/>
  </si>
  <si>
    <t>R3</t>
  </si>
  <si>
    <t>健康推進課・保険年金課</t>
    <rPh sb="0" eb="2">
      <t>ケンコウ</t>
    </rPh>
    <rPh sb="2" eb="4">
      <t>スイシン</t>
    </rPh>
    <rPh sb="4" eb="5">
      <t>カ</t>
    </rPh>
    <rPh sb="6" eb="8">
      <t>ホケン</t>
    </rPh>
    <rPh sb="8" eb="10">
      <t>ネンキン</t>
    </rPh>
    <rPh sb="10" eb="11">
      <t>カ</t>
    </rPh>
    <phoneticPr fontId="6"/>
  </si>
  <si>
    <t>保険年金課資料</t>
    <rPh sb="5" eb="7">
      <t>シリョウ</t>
    </rPh>
    <phoneticPr fontId="6"/>
  </si>
  <si>
    <t>保険年金課資料</t>
    <rPh sb="0" eb="2">
      <t>ホケン</t>
    </rPh>
    <rPh sb="2" eb="4">
      <t>ネンキン</t>
    </rPh>
    <rPh sb="4" eb="5">
      <t>カ</t>
    </rPh>
    <rPh sb="5" eb="7">
      <t>シリョウ</t>
    </rPh>
    <phoneticPr fontId="6"/>
  </si>
  <si>
    <t>R4</t>
  </si>
  <si>
    <t>R5</t>
  </si>
  <si>
    <t>・6・7か月児の乳幼児健診は、R4で終了。</t>
    <rPh sb="5" eb="6">
      <t>ツキ</t>
    </rPh>
    <rPh sb="6" eb="7">
      <t>ジ</t>
    </rPh>
    <rPh sb="8" eb="11">
      <t>ニュウヨウジ</t>
    </rPh>
    <rPh sb="11" eb="13">
      <t>ケンシン</t>
    </rPh>
    <rPh sb="18" eb="20">
      <t>シュウリョウ</t>
    </rPh>
    <phoneticPr fontId="5"/>
  </si>
  <si>
    <t>-</t>
    <phoneticPr fontId="5"/>
  </si>
  <si>
    <t>9・10か月児</t>
    <phoneticPr fontId="5"/>
  </si>
  <si>
    <t>・9・10か月児の乳幼児健診は、Ｒ5より開始。</t>
    <rPh sb="6" eb="7">
      <t>ツキ</t>
    </rPh>
    <rPh sb="7" eb="8">
      <t>ジ</t>
    </rPh>
    <rPh sb="9" eb="12">
      <t>ニュウヨウジ</t>
    </rPh>
    <rPh sb="12" eb="14">
      <t>ケンシン</t>
    </rPh>
    <rPh sb="20" eb="22">
      <t>カイシ</t>
    </rPh>
    <phoneticPr fontId="5"/>
  </si>
  <si>
    <t>9・10か月児</t>
    <rPh sb="5" eb="6">
      <t>ツキ</t>
    </rPh>
    <rPh sb="6" eb="7">
      <t>ジ</t>
    </rPh>
    <phoneticPr fontId="7"/>
  </si>
  <si>
    <t>腹部超音波（19歳以上）</t>
    <rPh sb="0" eb="2">
      <t>フクブ</t>
    </rPh>
    <rPh sb="2" eb="5">
      <t>チョウオンパ</t>
    </rPh>
    <rPh sb="8" eb="9">
      <t>サイ</t>
    </rPh>
    <rPh sb="9" eb="11">
      <t>イジョウ</t>
    </rPh>
    <phoneticPr fontId="7"/>
  </si>
  <si>
    <t>R6</t>
    <phoneticPr fontId="5"/>
  </si>
  <si>
    <t>R6は令和7年4月1日現在</t>
    <rPh sb="3" eb="5">
      <t>レイワ</t>
    </rPh>
    <rPh sb="6" eb="7">
      <t>ネン</t>
    </rPh>
    <rPh sb="8" eb="9">
      <t>ツキ</t>
    </rPh>
    <rPh sb="10" eb="11">
      <t>ニチ</t>
    </rPh>
    <rPh sb="11" eb="13">
      <t>ゲンザイ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</si>
</sst>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#,##0_ "/>
    <numFmt numFmtId="178" formatCode="#,##0_);[Red]\(#,##0\)"/>
    <numFmt numFmtId="179" formatCode="0.0_ "/>
  </numFmts>
  <fonts count="15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b/>
      <sz val="1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35">
    <xf numFmtId="0" fontId="0" fillId="0" borderId="0" xfId="0"/>
    <xf numFmtId="0" fontId="10" fillId="2" borderId="1" xfId="0" applyFont="1" applyFill="1" applyBorder="1"/>
    <xf numFmtId="0" fontId="10" fillId="0" borderId="0" xfId="0" applyFont="1"/>
    <xf numFmtId="0" fontId="10" fillId="0" borderId="1" xfId="0" applyFont="1" applyBorder="1"/>
    <xf numFmtId="0" fontId="10" fillId="0" borderId="1" xfId="1" applyFont="1" applyBorder="1">
      <alignment vertical="center"/>
    </xf>
    <xf numFmtId="38" fontId="10" fillId="0" borderId="1" xfId="7" applyFont="1" applyFill="1" applyBorder="1" applyAlignment="1"/>
    <xf numFmtId="0" fontId="11" fillId="0" borderId="0" xfId="0" applyFont="1"/>
    <xf numFmtId="38" fontId="10" fillId="0" borderId="1" xfId="7" applyFont="1" applyFill="1" applyBorder="1" applyAlignment="1">
      <alignment horizontal="right"/>
    </xf>
    <xf numFmtId="0" fontId="12" fillId="0" borderId="1" xfId="0" applyFont="1" applyBorder="1"/>
    <xf numFmtId="0" fontId="12" fillId="0" borderId="1" xfId="1" applyFont="1" applyBorder="1">
      <alignment vertical="center"/>
    </xf>
    <xf numFmtId="38" fontId="12" fillId="0" borderId="1" xfId="7" applyFont="1" applyFill="1" applyBorder="1" applyAlignment="1">
      <alignment horizontal="right"/>
    </xf>
    <xf numFmtId="176" fontId="10" fillId="0" borderId="1" xfId="0" applyNumberFormat="1" applyFont="1" applyBorder="1"/>
    <xf numFmtId="0" fontId="13" fillId="0" borderId="0" xfId="0" applyFont="1"/>
    <xf numFmtId="0" fontId="12" fillId="0" borderId="1" xfId="1" applyFont="1" applyBorder="1" applyAlignment="1">
      <alignment vertical="center" wrapText="1"/>
    </xf>
    <xf numFmtId="0" fontId="10" fillId="3" borderId="1" xfId="0" applyFont="1" applyFill="1" applyBorder="1"/>
    <xf numFmtId="0" fontId="12" fillId="2" borderId="1" xfId="1" applyFont="1" applyFill="1" applyBorder="1">
      <alignment vertical="center"/>
    </xf>
    <xf numFmtId="0" fontId="12" fillId="0" borderId="0" xfId="1" applyFont="1">
      <alignment vertical="center"/>
    </xf>
    <xf numFmtId="0" fontId="12" fillId="2" borderId="1" xfId="0" applyFont="1" applyFill="1" applyBorder="1"/>
    <xf numFmtId="0" fontId="12" fillId="0" borderId="0" xfId="0" applyFont="1"/>
    <xf numFmtId="38" fontId="12" fillId="0" borderId="1" xfId="7" applyFont="1" applyFill="1" applyBorder="1" applyAlignment="1"/>
    <xf numFmtId="0" fontId="14" fillId="0" borderId="0" xfId="0" applyFont="1"/>
    <xf numFmtId="38" fontId="12" fillId="2" borderId="1" xfId="7" applyFont="1" applyFill="1" applyBorder="1" applyAlignment="1"/>
    <xf numFmtId="38" fontId="12" fillId="0" borderId="0" xfId="7" applyFont="1" applyFill="1" applyAlignment="1"/>
    <xf numFmtId="38" fontId="12" fillId="0" borderId="0" xfId="7" applyFont="1" applyAlignment="1"/>
    <xf numFmtId="176" fontId="12" fillId="0" borderId="1" xfId="0" applyNumberFormat="1" applyFont="1" applyBorder="1"/>
    <xf numFmtId="177" fontId="12" fillId="0" borderId="1" xfId="0" applyNumberFormat="1" applyFont="1" applyBorder="1"/>
    <xf numFmtId="177" fontId="10" fillId="0" borderId="1" xfId="0" applyNumberFormat="1" applyFont="1" applyBorder="1"/>
    <xf numFmtId="0" fontId="12" fillId="0" borderId="1" xfId="0" applyFont="1" applyBorder="1" applyAlignment="1">
      <alignment wrapText="1"/>
    </xf>
    <xf numFmtId="3" fontId="12" fillId="0" borderId="1" xfId="0" applyNumberFormat="1" applyFont="1" applyBorder="1" applyAlignment="1">
      <alignment horizontal="right"/>
    </xf>
    <xf numFmtId="178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3" fontId="12" fillId="0" borderId="1" xfId="0" applyNumberFormat="1" applyFont="1" applyBorder="1"/>
    <xf numFmtId="38" fontId="12" fillId="0" borderId="0" xfId="7" applyFont="1" applyFill="1" applyBorder="1" applyAlignment="1"/>
    <xf numFmtId="179" fontId="10" fillId="0" borderId="1" xfId="8" applyNumberFormat="1" applyFont="1" applyFill="1" applyBorder="1" applyAlignment="1"/>
    <xf numFmtId="177" fontId="10" fillId="0" borderId="1" xfId="1" applyNumberFormat="1" applyFont="1" applyBorder="1" applyAlignment="1"/>
  </cellXfs>
  <cellStyles count="9">
    <cellStyle name="パーセント" xfId="8" builtinId="5"/>
    <cellStyle name="桁区切り" xfId="7" builtinId="6"/>
    <cellStyle name="桁区切り 2" xfId="5" xr:uid="{00000000-0005-0000-0000-000001000000}"/>
    <cellStyle name="桁区切り 3" xfId="4" xr:uid="{00000000-0005-0000-0000-000002000000}"/>
    <cellStyle name="桁区切り 4 2" xfId="2" xr:uid="{00000000-0005-0000-0000-000003000000}"/>
    <cellStyle name="標準" xfId="0" builtinId="0"/>
    <cellStyle name="標準 2" xfId="1" xr:uid="{00000000-0005-0000-0000-000005000000}"/>
    <cellStyle name="標準 2 2" xfId="3" xr:uid="{00000000-0005-0000-0000-000006000000}"/>
    <cellStyle name="標準 3" xfId="6" xr:uid="{00000000-0005-0000-0000-000007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zoomScaleNormal="100" workbookViewId="0">
      <selection activeCell="G22" sqref="G22"/>
    </sheetView>
  </sheetViews>
  <sheetFormatPr defaultRowHeight="13.5" x14ac:dyDescent="0.4"/>
  <cols>
    <col min="1" max="1" width="23.5" style="16" customWidth="1"/>
    <col min="2" max="2" width="6.625" style="16" bestFit="1" customWidth="1"/>
    <col min="3" max="3" width="12" style="16" bestFit="1" customWidth="1"/>
    <col min="4" max="4" width="6.625" style="16" customWidth="1"/>
    <col min="5" max="5" width="40" style="16" bestFit="1" customWidth="1"/>
    <col min="6" max="16384" width="9" style="16"/>
  </cols>
  <sheetData>
    <row r="1" spans="1:5" ht="18" customHeight="1" x14ac:dyDescent="0.4">
      <c r="A1" s="15" t="s">
        <v>1</v>
      </c>
      <c r="B1" s="15" t="s">
        <v>62</v>
      </c>
      <c r="C1" s="15" t="s">
        <v>64</v>
      </c>
      <c r="D1" s="15" t="s">
        <v>65</v>
      </c>
      <c r="E1" s="15" t="s">
        <v>66</v>
      </c>
    </row>
    <row r="2" spans="1:5" ht="18" customHeight="1" x14ac:dyDescent="0.4">
      <c r="A2" s="9" t="s">
        <v>128</v>
      </c>
      <c r="B2" s="9">
        <v>13</v>
      </c>
      <c r="C2" s="9" t="s">
        <v>2</v>
      </c>
      <c r="D2" s="9">
        <v>1</v>
      </c>
      <c r="E2" s="9" t="s">
        <v>3</v>
      </c>
    </row>
    <row r="3" spans="1:5" ht="18" customHeight="1" x14ac:dyDescent="0.4">
      <c r="A3" s="13" t="s">
        <v>128</v>
      </c>
      <c r="B3" s="9">
        <v>13</v>
      </c>
      <c r="C3" s="9" t="s">
        <v>2</v>
      </c>
      <c r="D3" s="9">
        <v>2</v>
      </c>
      <c r="E3" s="9" t="s">
        <v>6</v>
      </c>
    </row>
    <row r="4" spans="1:5" ht="18" customHeight="1" x14ac:dyDescent="0.4">
      <c r="A4" s="13" t="s">
        <v>128</v>
      </c>
      <c r="B4" s="9">
        <v>13</v>
      </c>
      <c r="C4" s="9" t="s">
        <v>2</v>
      </c>
      <c r="D4" s="9">
        <v>3</v>
      </c>
      <c r="E4" s="9" t="s">
        <v>7</v>
      </c>
    </row>
    <row r="5" spans="1:5" ht="18" customHeight="1" x14ac:dyDescent="0.4">
      <c r="A5" s="13" t="s">
        <v>5</v>
      </c>
      <c r="B5" s="9">
        <v>13</v>
      </c>
      <c r="C5" s="9" t="s">
        <v>2</v>
      </c>
      <c r="D5" s="9">
        <v>4</v>
      </c>
      <c r="E5" s="9" t="s">
        <v>89</v>
      </c>
    </row>
    <row r="6" spans="1:5" ht="18" customHeight="1" x14ac:dyDescent="0.4">
      <c r="A6" s="13" t="s">
        <v>132</v>
      </c>
      <c r="B6" s="9">
        <v>13</v>
      </c>
      <c r="C6" s="9" t="s">
        <v>2</v>
      </c>
      <c r="D6" s="9">
        <v>5</v>
      </c>
      <c r="E6" s="9" t="s">
        <v>94</v>
      </c>
    </row>
    <row r="7" spans="1:5" ht="18" customHeight="1" x14ac:dyDescent="0.4">
      <c r="A7" s="13" t="s">
        <v>5</v>
      </c>
      <c r="B7" s="9">
        <v>13</v>
      </c>
      <c r="C7" s="9" t="s">
        <v>2</v>
      </c>
      <c r="D7" s="9">
        <v>6</v>
      </c>
      <c r="E7" s="9" t="s">
        <v>9</v>
      </c>
    </row>
    <row r="8" spans="1:5" ht="18" customHeight="1" x14ac:dyDescent="0.4">
      <c r="A8" s="13" t="s">
        <v>5</v>
      </c>
      <c r="B8" s="9">
        <v>13</v>
      </c>
      <c r="C8" s="9" t="s">
        <v>2</v>
      </c>
      <c r="D8" s="9">
        <v>7</v>
      </c>
      <c r="E8" s="9" t="s">
        <v>10</v>
      </c>
    </row>
    <row r="9" spans="1:5" ht="18" customHeight="1" x14ac:dyDescent="0.4">
      <c r="A9" s="13" t="s">
        <v>5</v>
      </c>
      <c r="B9" s="9">
        <v>13</v>
      </c>
      <c r="C9" s="9" t="s">
        <v>2</v>
      </c>
      <c r="D9" s="9">
        <v>8</v>
      </c>
      <c r="E9" s="9" t="s">
        <v>11</v>
      </c>
    </row>
    <row r="10" spans="1:5" ht="18" customHeight="1" x14ac:dyDescent="0.4">
      <c r="A10" s="13" t="s">
        <v>5</v>
      </c>
      <c r="B10" s="9">
        <v>13</v>
      </c>
      <c r="C10" s="9" t="s">
        <v>2</v>
      </c>
      <c r="D10" s="9">
        <v>9</v>
      </c>
      <c r="E10" s="9" t="s">
        <v>12</v>
      </c>
    </row>
    <row r="11" spans="1:5" ht="18" customHeight="1" x14ac:dyDescent="0.4">
      <c r="A11" s="13" t="s">
        <v>128</v>
      </c>
      <c r="B11" s="9">
        <v>13</v>
      </c>
      <c r="C11" s="9" t="s">
        <v>2</v>
      </c>
      <c r="D11" s="9">
        <v>10</v>
      </c>
      <c r="E11" s="9" t="s">
        <v>13</v>
      </c>
    </row>
    <row r="12" spans="1:5" ht="18" customHeight="1" x14ac:dyDescent="0.4">
      <c r="A12" s="13" t="s">
        <v>128</v>
      </c>
      <c r="B12" s="9">
        <v>13</v>
      </c>
      <c r="C12" s="9" t="s">
        <v>2</v>
      </c>
      <c r="D12" s="9">
        <v>11</v>
      </c>
      <c r="E12" s="9" t="s">
        <v>14</v>
      </c>
    </row>
    <row r="13" spans="1:5" ht="18" customHeight="1" x14ac:dyDescent="0.4">
      <c r="A13" s="13" t="s">
        <v>5</v>
      </c>
      <c r="B13" s="9">
        <v>13</v>
      </c>
      <c r="C13" s="9" t="s">
        <v>2</v>
      </c>
      <c r="D13" s="9">
        <v>12</v>
      </c>
      <c r="E13" s="9" t="s">
        <v>109</v>
      </c>
    </row>
    <row r="14" spans="1:5" x14ac:dyDescent="0.4">
      <c r="A14" s="16" t="s">
        <v>87</v>
      </c>
    </row>
  </sheetData>
  <autoFilter ref="A1:E12" xr:uid="{00000000-0009-0000-0000-000000000000}"/>
  <phoneticPr fontId="6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V23"/>
  <sheetViews>
    <sheetView zoomScale="85" zoomScaleNormal="85" workbookViewId="0">
      <pane xSplit="9" ySplit="1" topLeftCell="R2" activePane="bottomRight" state="frozen"/>
      <selection activeCell="B2" sqref="B2:B13"/>
      <selection pane="topRight" activeCell="B2" sqref="B2:B13"/>
      <selection pane="bottomLeft" activeCell="B2" sqref="B2:B13"/>
      <selection pane="bottomRight" activeCell="W10" sqref="W10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6.5" style="2" bestFit="1" customWidth="1"/>
    <col min="6" max="6" width="8.5" style="2" bestFit="1" customWidth="1"/>
    <col min="7" max="7" width="21.125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20" width="8.25" style="2" customWidth="1"/>
    <col min="21" max="16384" width="9" style="2"/>
  </cols>
  <sheetData>
    <row r="1" spans="1:22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124</v>
      </c>
      <c r="R1" s="1" t="s">
        <v>16</v>
      </c>
      <c r="S1" s="1" t="s">
        <v>127</v>
      </c>
      <c r="T1" s="1" t="s">
        <v>135</v>
      </c>
      <c r="U1" s="1" t="s">
        <v>136</v>
      </c>
      <c r="V1" s="1" t="s">
        <v>143</v>
      </c>
    </row>
    <row r="2" spans="1:22" x14ac:dyDescent="0.15">
      <c r="A2" s="3" t="s">
        <v>5</v>
      </c>
      <c r="B2" s="3">
        <v>13</v>
      </c>
      <c r="C2" s="3" t="s">
        <v>2</v>
      </c>
      <c r="D2" s="3">
        <v>9</v>
      </c>
      <c r="E2" s="3" t="s">
        <v>12</v>
      </c>
      <c r="F2" s="3">
        <v>1</v>
      </c>
      <c r="G2" s="3" t="s">
        <v>47</v>
      </c>
      <c r="H2" s="4" t="s">
        <v>67</v>
      </c>
      <c r="I2" s="3" t="s">
        <v>79</v>
      </c>
      <c r="J2" s="5">
        <v>407</v>
      </c>
      <c r="K2" s="5">
        <v>381</v>
      </c>
      <c r="L2" s="5">
        <v>338</v>
      </c>
      <c r="M2" s="5">
        <v>350</v>
      </c>
      <c r="N2" s="5">
        <v>341</v>
      </c>
      <c r="O2" s="5">
        <v>353</v>
      </c>
      <c r="P2" s="5">
        <v>387</v>
      </c>
      <c r="Q2" s="5">
        <v>342</v>
      </c>
      <c r="R2" s="5">
        <v>369</v>
      </c>
      <c r="S2" s="5">
        <v>334</v>
      </c>
      <c r="T2" s="5">
        <v>381</v>
      </c>
      <c r="U2" s="26">
        <v>339</v>
      </c>
      <c r="V2" s="34">
        <v>312</v>
      </c>
    </row>
    <row r="3" spans="1:22" x14ac:dyDescent="0.15">
      <c r="A3" s="3" t="s">
        <v>5</v>
      </c>
      <c r="B3" s="3">
        <v>13</v>
      </c>
      <c r="C3" s="3" t="s">
        <v>2</v>
      </c>
      <c r="D3" s="3">
        <v>9</v>
      </c>
      <c r="E3" s="3" t="s">
        <v>12</v>
      </c>
      <c r="F3" s="3">
        <v>2</v>
      </c>
      <c r="G3" s="3" t="s">
        <v>48</v>
      </c>
      <c r="H3" s="4" t="s">
        <v>67</v>
      </c>
      <c r="I3" s="3" t="s">
        <v>79</v>
      </c>
      <c r="J3" s="5">
        <v>371</v>
      </c>
      <c r="K3" s="5">
        <v>1530</v>
      </c>
      <c r="L3" s="5">
        <v>1530</v>
      </c>
      <c r="M3" s="5">
        <v>1612</v>
      </c>
      <c r="N3" s="5">
        <v>1580</v>
      </c>
      <c r="O3" s="5">
        <v>1489</v>
      </c>
      <c r="P3" s="5">
        <v>1493</v>
      </c>
      <c r="Q3" s="5">
        <v>1428</v>
      </c>
      <c r="R3" s="5">
        <v>1348</v>
      </c>
      <c r="S3" s="5">
        <v>1314</v>
      </c>
      <c r="T3" s="5">
        <v>1098</v>
      </c>
      <c r="U3" s="26">
        <v>1258</v>
      </c>
      <c r="V3" s="34">
        <v>368</v>
      </c>
    </row>
    <row r="4" spans="1:22" x14ac:dyDescent="0.15">
      <c r="A4" s="3" t="s">
        <v>5</v>
      </c>
      <c r="B4" s="3">
        <v>13</v>
      </c>
      <c r="C4" s="3" t="s">
        <v>2</v>
      </c>
      <c r="D4" s="3">
        <v>9</v>
      </c>
      <c r="E4" s="3" t="s">
        <v>12</v>
      </c>
      <c r="F4" s="3">
        <v>3</v>
      </c>
      <c r="G4" s="3" t="s">
        <v>49</v>
      </c>
      <c r="H4" s="4" t="s">
        <v>67</v>
      </c>
      <c r="I4" s="3" t="s">
        <v>79</v>
      </c>
      <c r="J4" s="5">
        <v>344</v>
      </c>
      <c r="K4" s="5">
        <v>385</v>
      </c>
      <c r="L4" s="5">
        <v>385</v>
      </c>
      <c r="M4" s="5">
        <v>121</v>
      </c>
      <c r="N4" s="5">
        <v>54</v>
      </c>
      <c r="O4" s="5">
        <v>36</v>
      </c>
      <c r="P4" s="5">
        <v>12</v>
      </c>
      <c r="Q4" s="5">
        <v>4</v>
      </c>
      <c r="R4" s="7">
        <v>0</v>
      </c>
      <c r="S4" s="7">
        <v>0</v>
      </c>
      <c r="T4" s="5">
        <v>0</v>
      </c>
      <c r="U4" s="26">
        <v>0</v>
      </c>
      <c r="V4" s="34">
        <v>0</v>
      </c>
    </row>
    <row r="5" spans="1:22" x14ac:dyDescent="0.15">
      <c r="A5" s="3" t="s">
        <v>5</v>
      </c>
      <c r="B5" s="3">
        <v>13</v>
      </c>
      <c r="C5" s="3" t="s">
        <v>2</v>
      </c>
      <c r="D5" s="3">
        <v>9</v>
      </c>
      <c r="E5" s="3" t="s">
        <v>12</v>
      </c>
      <c r="F5" s="3">
        <v>4</v>
      </c>
      <c r="G5" s="3" t="s">
        <v>50</v>
      </c>
      <c r="H5" s="4" t="s">
        <v>67</v>
      </c>
      <c r="I5" s="3" t="s">
        <v>79</v>
      </c>
      <c r="J5" s="5">
        <v>1657</v>
      </c>
      <c r="K5" s="5">
        <v>1705</v>
      </c>
      <c r="L5" s="5">
        <v>1569</v>
      </c>
      <c r="M5" s="5">
        <v>1228</v>
      </c>
      <c r="N5" s="5">
        <v>1556</v>
      </c>
      <c r="O5" s="5">
        <v>1447</v>
      </c>
      <c r="P5" s="5">
        <v>1443</v>
      </c>
      <c r="Q5" s="5">
        <v>1697</v>
      </c>
      <c r="R5" s="5">
        <v>1832</v>
      </c>
      <c r="S5" s="5">
        <v>1454</v>
      </c>
      <c r="T5" s="5">
        <f>905+353</f>
        <v>1258</v>
      </c>
      <c r="U5" s="26">
        <v>1397</v>
      </c>
      <c r="V5" s="34">
        <v>1231</v>
      </c>
    </row>
    <row r="6" spans="1:22" x14ac:dyDescent="0.15">
      <c r="A6" s="3" t="s">
        <v>5</v>
      </c>
      <c r="B6" s="3">
        <v>13</v>
      </c>
      <c r="C6" s="3" t="s">
        <v>2</v>
      </c>
      <c r="D6" s="3">
        <v>9</v>
      </c>
      <c r="E6" s="3" t="s">
        <v>12</v>
      </c>
      <c r="F6" s="3">
        <v>5</v>
      </c>
      <c r="G6" s="3" t="s">
        <v>51</v>
      </c>
      <c r="H6" s="4" t="s">
        <v>67</v>
      </c>
      <c r="I6" s="3" t="s">
        <v>79</v>
      </c>
      <c r="J6" s="5">
        <v>423</v>
      </c>
      <c r="K6" s="5">
        <v>390</v>
      </c>
      <c r="L6" s="5">
        <v>390</v>
      </c>
      <c r="M6" s="5">
        <v>352</v>
      </c>
      <c r="N6" s="5">
        <v>410</v>
      </c>
      <c r="O6" s="5">
        <v>367</v>
      </c>
      <c r="P6" s="5">
        <v>399</v>
      </c>
      <c r="Q6" s="5">
        <v>376</v>
      </c>
      <c r="R6" s="5">
        <v>335</v>
      </c>
      <c r="S6" s="5">
        <v>352</v>
      </c>
      <c r="T6" s="5">
        <v>275</v>
      </c>
      <c r="U6" s="26">
        <v>301</v>
      </c>
      <c r="V6" s="34">
        <v>258</v>
      </c>
    </row>
    <row r="7" spans="1:22" x14ac:dyDescent="0.15">
      <c r="A7" s="3" t="s">
        <v>5</v>
      </c>
      <c r="B7" s="3">
        <v>13</v>
      </c>
      <c r="C7" s="3" t="s">
        <v>2</v>
      </c>
      <c r="D7" s="3">
        <v>9</v>
      </c>
      <c r="E7" s="3" t="s">
        <v>12</v>
      </c>
      <c r="F7" s="3">
        <v>6</v>
      </c>
      <c r="G7" s="3" t="s">
        <v>52</v>
      </c>
      <c r="H7" s="4" t="s">
        <v>67</v>
      </c>
      <c r="I7" s="3" t="s">
        <v>79</v>
      </c>
      <c r="J7" s="5">
        <v>463</v>
      </c>
      <c r="K7" s="5">
        <v>381</v>
      </c>
      <c r="L7" s="5">
        <v>381</v>
      </c>
      <c r="M7" s="5">
        <v>397</v>
      </c>
      <c r="N7" s="5">
        <v>453</v>
      </c>
      <c r="O7" s="5">
        <v>417</v>
      </c>
      <c r="P7" s="5">
        <v>386</v>
      </c>
      <c r="Q7" s="5">
        <v>412</v>
      </c>
      <c r="R7" s="5">
        <v>369</v>
      </c>
      <c r="S7" s="5">
        <v>368</v>
      </c>
      <c r="T7" s="5">
        <v>362</v>
      </c>
      <c r="U7" s="26">
        <v>344</v>
      </c>
      <c r="V7" s="34">
        <v>323</v>
      </c>
    </row>
    <row r="8" spans="1:22" x14ac:dyDescent="0.15">
      <c r="A8" s="3" t="s">
        <v>5</v>
      </c>
      <c r="B8" s="3">
        <v>13</v>
      </c>
      <c r="C8" s="3" t="s">
        <v>2</v>
      </c>
      <c r="D8" s="3">
        <v>9</v>
      </c>
      <c r="E8" s="3" t="s">
        <v>12</v>
      </c>
      <c r="F8" s="3">
        <v>7</v>
      </c>
      <c r="G8" s="3" t="s">
        <v>53</v>
      </c>
      <c r="H8" s="4" t="s">
        <v>67</v>
      </c>
      <c r="I8" s="3" t="s">
        <v>79</v>
      </c>
      <c r="J8" s="5">
        <v>1063</v>
      </c>
      <c r="K8" s="5">
        <v>1953</v>
      </c>
      <c r="L8" s="5">
        <v>1676</v>
      </c>
      <c r="M8" s="5">
        <v>1512</v>
      </c>
      <c r="N8" s="5">
        <v>1549</v>
      </c>
      <c r="O8" s="5">
        <v>1484</v>
      </c>
      <c r="P8" s="5">
        <v>1454</v>
      </c>
      <c r="Q8" s="5">
        <v>1346</v>
      </c>
      <c r="R8" s="5">
        <v>1354</v>
      </c>
      <c r="S8" s="5">
        <v>1281</v>
      </c>
      <c r="T8" s="5">
        <v>1087</v>
      </c>
      <c r="U8" s="26">
        <v>1102</v>
      </c>
      <c r="V8" s="34">
        <v>317</v>
      </c>
    </row>
    <row r="9" spans="1:22" x14ac:dyDescent="0.15">
      <c r="A9" s="3" t="s">
        <v>5</v>
      </c>
      <c r="B9" s="3">
        <v>13</v>
      </c>
      <c r="C9" s="3" t="s">
        <v>2</v>
      </c>
      <c r="D9" s="3">
        <v>9</v>
      </c>
      <c r="E9" s="3" t="s">
        <v>12</v>
      </c>
      <c r="F9" s="3">
        <v>8</v>
      </c>
      <c r="G9" s="3" t="s">
        <v>54</v>
      </c>
      <c r="H9" s="4" t="s">
        <v>67</v>
      </c>
      <c r="I9" s="3" t="s">
        <v>79</v>
      </c>
      <c r="J9" s="5">
        <v>1168</v>
      </c>
      <c r="K9" s="5">
        <v>2013</v>
      </c>
      <c r="L9" s="5">
        <v>1652</v>
      </c>
      <c r="M9" s="5">
        <v>1526</v>
      </c>
      <c r="N9" s="5">
        <v>1561</v>
      </c>
      <c r="O9" s="5">
        <v>1480</v>
      </c>
      <c r="P9" s="5">
        <v>1456</v>
      </c>
      <c r="Q9" s="5">
        <v>1391</v>
      </c>
      <c r="R9" s="5">
        <v>1321</v>
      </c>
      <c r="S9" s="5">
        <v>1280</v>
      </c>
      <c r="T9" s="5">
        <v>1092</v>
      </c>
      <c r="U9" s="26">
        <v>1133</v>
      </c>
      <c r="V9" s="34">
        <v>982</v>
      </c>
    </row>
    <row r="10" spans="1:22" x14ac:dyDescent="0.15">
      <c r="A10" s="3" t="s">
        <v>5</v>
      </c>
      <c r="B10" s="3">
        <v>13</v>
      </c>
      <c r="C10" s="3" t="s">
        <v>2</v>
      </c>
      <c r="D10" s="3">
        <v>9</v>
      </c>
      <c r="E10" s="3" t="s">
        <v>12</v>
      </c>
      <c r="F10" s="3">
        <v>9</v>
      </c>
      <c r="G10" s="3" t="s">
        <v>55</v>
      </c>
      <c r="H10" s="4" t="s">
        <v>67</v>
      </c>
      <c r="I10" s="3" t="s">
        <v>79</v>
      </c>
      <c r="J10" s="5">
        <v>427</v>
      </c>
      <c r="K10" s="5">
        <v>321</v>
      </c>
      <c r="L10" s="5">
        <v>397</v>
      </c>
      <c r="M10" s="5">
        <v>405</v>
      </c>
      <c r="N10" s="5">
        <v>363</v>
      </c>
      <c r="O10" s="5">
        <v>370</v>
      </c>
      <c r="P10" s="5">
        <v>351</v>
      </c>
      <c r="Q10" s="5">
        <v>366</v>
      </c>
      <c r="R10" s="5">
        <v>317</v>
      </c>
      <c r="S10" s="5">
        <v>316</v>
      </c>
      <c r="T10" s="5">
        <v>274</v>
      </c>
      <c r="U10" s="26">
        <v>289</v>
      </c>
      <c r="V10" s="34">
        <v>237</v>
      </c>
    </row>
    <row r="11" spans="1:22" x14ac:dyDescent="0.15">
      <c r="A11" s="3" t="s">
        <v>5</v>
      </c>
      <c r="B11" s="3">
        <v>13</v>
      </c>
      <c r="C11" s="3" t="s">
        <v>2</v>
      </c>
      <c r="D11" s="3">
        <v>9</v>
      </c>
      <c r="E11" s="3" t="s">
        <v>12</v>
      </c>
      <c r="F11" s="3">
        <v>10</v>
      </c>
      <c r="G11" s="3" t="s">
        <v>56</v>
      </c>
      <c r="H11" s="4" t="s">
        <v>67</v>
      </c>
      <c r="I11" s="3" t="s">
        <v>79</v>
      </c>
      <c r="J11" s="7" t="s">
        <v>96</v>
      </c>
      <c r="K11" s="7" t="s">
        <v>96</v>
      </c>
      <c r="L11" s="7">
        <v>639</v>
      </c>
      <c r="M11" s="7">
        <v>681</v>
      </c>
      <c r="N11" s="7">
        <v>660</v>
      </c>
      <c r="O11" s="7">
        <v>666</v>
      </c>
      <c r="P11" s="7">
        <v>744</v>
      </c>
      <c r="Q11" s="7">
        <v>626</v>
      </c>
      <c r="R11" s="7">
        <v>660</v>
      </c>
      <c r="S11" s="7">
        <v>667</v>
      </c>
      <c r="T11" s="5">
        <v>517</v>
      </c>
      <c r="U11" s="26">
        <v>576</v>
      </c>
      <c r="V11" s="34">
        <v>502</v>
      </c>
    </row>
    <row r="12" spans="1:22" x14ac:dyDescent="0.15">
      <c r="A12" s="3" t="s">
        <v>5</v>
      </c>
      <c r="B12" s="3">
        <v>13</v>
      </c>
      <c r="C12" s="3" t="s">
        <v>2</v>
      </c>
      <c r="D12" s="3">
        <v>9</v>
      </c>
      <c r="E12" s="3" t="s">
        <v>12</v>
      </c>
      <c r="F12" s="3">
        <v>11</v>
      </c>
      <c r="G12" s="3" t="s">
        <v>57</v>
      </c>
      <c r="H12" s="4" t="s">
        <v>67</v>
      </c>
      <c r="I12" s="3" t="s">
        <v>79</v>
      </c>
      <c r="J12" s="7" t="s">
        <v>96</v>
      </c>
      <c r="K12" s="7" t="s">
        <v>96</v>
      </c>
      <c r="L12" s="7" t="s">
        <v>96</v>
      </c>
      <c r="M12" s="7" t="s">
        <v>96</v>
      </c>
      <c r="N12" s="7">
        <v>618</v>
      </c>
      <c r="O12" s="7">
        <v>1108</v>
      </c>
      <c r="P12" s="7">
        <v>1039</v>
      </c>
      <c r="Q12" s="7">
        <v>1007</v>
      </c>
      <c r="R12" s="7">
        <v>946</v>
      </c>
      <c r="S12" s="7">
        <v>939</v>
      </c>
      <c r="T12" s="5">
        <v>790</v>
      </c>
      <c r="U12" s="26">
        <v>850</v>
      </c>
      <c r="V12" s="34">
        <v>714</v>
      </c>
    </row>
    <row r="13" spans="1:22" x14ac:dyDescent="0.15">
      <c r="A13" s="8" t="s">
        <v>5</v>
      </c>
      <c r="B13" s="3">
        <v>13</v>
      </c>
      <c r="C13" s="8" t="s">
        <v>2</v>
      </c>
      <c r="D13" s="8">
        <v>9</v>
      </c>
      <c r="E13" s="8" t="s">
        <v>12</v>
      </c>
      <c r="F13" s="8">
        <v>12</v>
      </c>
      <c r="G13" s="8" t="s">
        <v>92</v>
      </c>
      <c r="H13" s="9" t="s">
        <v>67</v>
      </c>
      <c r="I13" s="8" t="s">
        <v>79</v>
      </c>
      <c r="J13" s="10" t="s">
        <v>96</v>
      </c>
      <c r="K13" s="10" t="s">
        <v>96</v>
      </c>
      <c r="L13" s="10" t="s">
        <v>96</v>
      </c>
      <c r="M13" s="10" t="s">
        <v>96</v>
      </c>
      <c r="N13" s="10" t="s">
        <v>96</v>
      </c>
      <c r="O13" s="10" t="s">
        <v>96</v>
      </c>
      <c r="P13" s="10" t="s">
        <v>96</v>
      </c>
      <c r="Q13" s="10" t="s">
        <v>96</v>
      </c>
      <c r="R13" s="10">
        <v>289</v>
      </c>
      <c r="S13" s="10">
        <v>529</v>
      </c>
      <c r="T13" s="5">
        <v>454</v>
      </c>
      <c r="U13" s="26">
        <v>656</v>
      </c>
      <c r="V13" s="34">
        <v>569</v>
      </c>
    </row>
    <row r="14" spans="1:22" x14ac:dyDescent="0.15">
      <c r="A14" s="8" t="s">
        <v>5</v>
      </c>
      <c r="B14" s="3">
        <v>13</v>
      </c>
      <c r="C14" s="8" t="s">
        <v>2</v>
      </c>
      <c r="D14" s="8">
        <v>9</v>
      </c>
      <c r="E14" s="8" t="s">
        <v>12</v>
      </c>
      <c r="F14" s="8">
        <v>13</v>
      </c>
      <c r="G14" s="8" t="s">
        <v>93</v>
      </c>
      <c r="H14" s="9" t="s">
        <v>67</v>
      </c>
      <c r="I14" s="8" t="s">
        <v>79</v>
      </c>
      <c r="J14" s="10" t="s">
        <v>96</v>
      </c>
      <c r="K14" s="10">
        <v>66</v>
      </c>
      <c r="L14" s="10">
        <v>4</v>
      </c>
      <c r="M14" s="10">
        <v>0</v>
      </c>
      <c r="N14" s="10">
        <v>0</v>
      </c>
      <c r="O14" s="10">
        <v>0</v>
      </c>
      <c r="P14" s="10">
        <v>0</v>
      </c>
      <c r="Q14" s="10">
        <v>8</v>
      </c>
      <c r="R14" s="10">
        <v>11</v>
      </c>
      <c r="S14" s="10">
        <v>85</v>
      </c>
      <c r="T14" s="5">
        <v>797</v>
      </c>
      <c r="U14" s="26">
        <v>724</v>
      </c>
      <c r="V14" s="34">
        <v>1541</v>
      </c>
    </row>
    <row r="15" spans="1:22" x14ac:dyDescent="0.15">
      <c r="A15" s="3" t="s">
        <v>5</v>
      </c>
      <c r="B15" s="3">
        <v>13</v>
      </c>
      <c r="C15" s="3" t="s">
        <v>2</v>
      </c>
      <c r="D15" s="3">
        <v>9</v>
      </c>
      <c r="E15" s="3" t="s">
        <v>12</v>
      </c>
      <c r="F15" s="3">
        <v>14</v>
      </c>
      <c r="G15" s="3" t="s">
        <v>25</v>
      </c>
      <c r="H15" s="4" t="s">
        <v>67</v>
      </c>
      <c r="I15" s="3" t="s">
        <v>79</v>
      </c>
      <c r="J15" s="7">
        <f>SUM(J2:J14)</f>
        <v>6323</v>
      </c>
      <c r="K15" s="7">
        <f>SUM(K2:K14)</f>
        <v>9125</v>
      </c>
      <c r="L15" s="7">
        <f>SUM(L2:L14)</f>
        <v>8961</v>
      </c>
      <c r="M15" s="7">
        <f t="shared" ref="M15:Q15" si="0">SUM(M2:M14)</f>
        <v>8184</v>
      </c>
      <c r="N15" s="7">
        <f t="shared" si="0"/>
        <v>9145</v>
      </c>
      <c r="O15" s="7">
        <f t="shared" si="0"/>
        <v>9217</v>
      </c>
      <c r="P15" s="7">
        <f t="shared" si="0"/>
        <v>9164</v>
      </c>
      <c r="Q15" s="7">
        <f t="shared" si="0"/>
        <v>9003</v>
      </c>
      <c r="R15" s="7">
        <f>SUM(R2:R14)</f>
        <v>9151</v>
      </c>
      <c r="S15" s="7">
        <f>SUM(S2:S14)</f>
        <v>8919</v>
      </c>
      <c r="T15" s="5">
        <f>SUM(T2:T14)</f>
        <v>8385</v>
      </c>
      <c r="U15" s="26">
        <f>SUM(U2:U14)</f>
        <v>8969</v>
      </c>
      <c r="V15" s="34">
        <f>SUM(V2:V14)</f>
        <v>7354</v>
      </c>
    </row>
    <row r="17" spans="3:3" s="12" customFormat="1" x14ac:dyDescent="0.15"/>
    <row r="18" spans="3:3" s="12" customFormat="1" x14ac:dyDescent="0.15"/>
    <row r="22" spans="3:3" x14ac:dyDescent="0.15">
      <c r="C22" s="6"/>
    </row>
    <row r="23" spans="3:3" x14ac:dyDescent="0.15">
      <c r="C23" s="6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U18"/>
  <sheetViews>
    <sheetView zoomScale="85" zoomScaleNormal="85" workbookViewId="0">
      <pane xSplit="11" ySplit="1" topLeftCell="P2" activePane="bottomRight" state="frozen"/>
      <selection activeCell="B2" sqref="B2:B13"/>
      <selection pane="topRight" activeCell="B2" sqref="B2:B13"/>
      <selection pane="bottomLeft" activeCell="B2" sqref="B2:B13"/>
      <selection pane="bottomRight" activeCell="K12" sqref="K12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3.5" style="18" bestFit="1" customWidth="1"/>
    <col min="6" max="6" width="6.25" style="18" customWidth="1"/>
    <col min="7" max="7" width="12.125" style="18" customWidth="1"/>
    <col min="8" max="8" width="6.25" style="18" customWidth="1"/>
    <col min="9" max="9" width="12.125" style="18" bestFit="1" customWidth="1"/>
    <col min="10" max="10" width="15.125" style="18" bestFit="1" customWidth="1"/>
    <col min="11" max="11" width="9" style="18" customWidth="1"/>
    <col min="12" max="19" width="9" style="18"/>
    <col min="20" max="21" width="8.75" style="18" customWidth="1"/>
    <col min="22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0</v>
      </c>
      <c r="K1" s="17" t="s">
        <v>17</v>
      </c>
      <c r="L1" s="17" t="s">
        <v>15</v>
      </c>
      <c r="M1" s="17" t="s">
        <v>21</v>
      </c>
      <c r="N1" s="17" t="s">
        <v>22</v>
      </c>
      <c r="O1" s="17" t="s">
        <v>23</v>
      </c>
      <c r="P1" s="17" t="s">
        <v>124</v>
      </c>
      <c r="Q1" s="17" t="s">
        <v>16</v>
      </c>
      <c r="R1" s="17" t="s">
        <v>127</v>
      </c>
      <c r="S1" s="17" t="s">
        <v>135</v>
      </c>
      <c r="T1" s="17" t="s">
        <v>136</v>
      </c>
      <c r="U1" s="17" t="s">
        <v>143</v>
      </c>
    </row>
    <row r="2" spans="1:21" x14ac:dyDescent="0.15">
      <c r="A2" s="8" t="s">
        <v>126</v>
      </c>
      <c r="B2" s="8">
        <v>13</v>
      </c>
      <c r="C2" s="8" t="s">
        <v>2</v>
      </c>
      <c r="D2" s="8">
        <v>10</v>
      </c>
      <c r="E2" s="8" t="s">
        <v>13</v>
      </c>
      <c r="F2" s="8">
        <v>1</v>
      </c>
      <c r="G2" s="8" t="s">
        <v>119</v>
      </c>
      <c r="H2" s="8">
        <v>1</v>
      </c>
      <c r="I2" s="8" t="s">
        <v>25</v>
      </c>
      <c r="J2" s="9" t="s">
        <v>133</v>
      </c>
      <c r="K2" s="8" t="s">
        <v>84</v>
      </c>
      <c r="L2" s="19">
        <v>18688</v>
      </c>
      <c r="M2" s="19">
        <v>18853</v>
      </c>
      <c r="N2" s="19">
        <v>19044</v>
      </c>
      <c r="O2" s="19">
        <v>19259</v>
      </c>
      <c r="P2" s="19">
        <v>19487</v>
      </c>
      <c r="Q2" s="19">
        <v>19635</v>
      </c>
      <c r="R2" s="19">
        <v>19634</v>
      </c>
      <c r="S2" s="25">
        <v>19962</v>
      </c>
      <c r="T2" s="25">
        <v>20276</v>
      </c>
      <c r="U2" s="25">
        <v>20668</v>
      </c>
    </row>
    <row r="3" spans="1:21" x14ac:dyDescent="0.15">
      <c r="A3" s="8" t="s">
        <v>126</v>
      </c>
      <c r="B3" s="8">
        <v>13</v>
      </c>
      <c r="C3" s="8" t="s">
        <v>2</v>
      </c>
      <c r="D3" s="8">
        <v>10</v>
      </c>
      <c r="E3" s="8" t="s">
        <v>13</v>
      </c>
      <c r="F3" s="8">
        <v>1</v>
      </c>
      <c r="G3" s="8" t="s">
        <v>119</v>
      </c>
      <c r="H3" s="8">
        <v>2</v>
      </c>
      <c r="I3" s="8" t="s">
        <v>58</v>
      </c>
      <c r="J3" s="9" t="s">
        <v>4</v>
      </c>
      <c r="K3" s="8" t="s">
        <v>84</v>
      </c>
      <c r="L3" s="19">
        <v>7786</v>
      </c>
      <c r="M3" s="19">
        <v>7587</v>
      </c>
      <c r="N3" s="19">
        <v>7416</v>
      </c>
      <c r="O3" s="19">
        <v>7273</v>
      </c>
      <c r="P3" s="19">
        <v>7087</v>
      </c>
      <c r="Q3" s="19">
        <v>7103</v>
      </c>
      <c r="R3" s="19">
        <v>7000</v>
      </c>
      <c r="S3" s="25">
        <v>6780</v>
      </c>
      <c r="T3" s="25">
        <v>6578</v>
      </c>
      <c r="U3" s="25">
        <v>6413</v>
      </c>
    </row>
    <row r="4" spans="1:21" x14ac:dyDescent="0.15">
      <c r="A4" s="8" t="s">
        <v>126</v>
      </c>
      <c r="B4" s="8">
        <v>13</v>
      </c>
      <c r="C4" s="8" t="s">
        <v>2</v>
      </c>
      <c r="D4" s="8">
        <v>10</v>
      </c>
      <c r="E4" s="8" t="s">
        <v>13</v>
      </c>
      <c r="F4" s="8">
        <v>1</v>
      </c>
      <c r="G4" s="8" t="s">
        <v>119</v>
      </c>
      <c r="H4" s="8">
        <v>3</v>
      </c>
      <c r="I4" s="8" t="s">
        <v>59</v>
      </c>
      <c r="J4" s="9" t="s">
        <v>133</v>
      </c>
      <c r="K4" s="8" t="s">
        <v>80</v>
      </c>
      <c r="L4" s="8">
        <v>41.66</v>
      </c>
      <c r="M4" s="8">
        <v>40.24</v>
      </c>
      <c r="N4" s="8">
        <v>38.94</v>
      </c>
      <c r="O4" s="8">
        <v>37.76</v>
      </c>
      <c r="P4" s="8">
        <v>36.369999999999997</v>
      </c>
      <c r="Q4" s="8">
        <v>36.18</v>
      </c>
      <c r="R4" s="8">
        <v>35.65</v>
      </c>
      <c r="S4" s="8">
        <v>33.96</v>
      </c>
      <c r="T4" s="8">
        <v>32.44</v>
      </c>
      <c r="U4" s="8">
        <v>31.03</v>
      </c>
    </row>
    <row r="5" spans="1:21" x14ac:dyDescent="0.15">
      <c r="A5" s="8" t="s">
        <v>126</v>
      </c>
      <c r="B5" s="8">
        <v>13</v>
      </c>
      <c r="C5" s="8" t="s">
        <v>2</v>
      </c>
      <c r="D5" s="8">
        <v>10</v>
      </c>
      <c r="E5" s="8" t="s">
        <v>13</v>
      </c>
      <c r="F5" s="8">
        <v>1</v>
      </c>
      <c r="G5" s="8" t="s">
        <v>119</v>
      </c>
      <c r="H5" s="8">
        <v>4</v>
      </c>
      <c r="I5" s="8" t="s">
        <v>60</v>
      </c>
      <c r="J5" s="9" t="s">
        <v>133</v>
      </c>
      <c r="K5" s="8" t="s">
        <v>80</v>
      </c>
      <c r="L5" s="8">
        <v>98.53</v>
      </c>
      <c r="M5" s="8">
        <v>97.44</v>
      </c>
      <c r="N5" s="8">
        <v>97.75</v>
      </c>
      <c r="O5" s="8">
        <v>98.07</v>
      </c>
      <c r="P5" s="8">
        <v>97.44</v>
      </c>
      <c r="Q5" s="8">
        <v>100.23</v>
      </c>
      <c r="R5" s="8">
        <v>98.55</v>
      </c>
      <c r="S5" s="8">
        <v>96.86</v>
      </c>
      <c r="T5" s="8">
        <v>97.02</v>
      </c>
      <c r="U5" s="8">
        <v>97.49</v>
      </c>
    </row>
    <row r="6" spans="1:21" x14ac:dyDescent="0.15">
      <c r="A6" s="8" t="s">
        <v>126</v>
      </c>
      <c r="B6" s="8">
        <v>13</v>
      </c>
      <c r="C6" s="8" t="s">
        <v>2</v>
      </c>
      <c r="D6" s="8">
        <v>10</v>
      </c>
      <c r="E6" s="8" t="s">
        <v>13</v>
      </c>
      <c r="F6" s="8">
        <v>2</v>
      </c>
      <c r="G6" s="8" t="s">
        <v>120</v>
      </c>
      <c r="H6" s="8">
        <v>1</v>
      </c>
      <c r="I6" s="8" t="s">
        <v>25</v>
      </c>
      <c r="J6" s="9" t="s">
        <v>133</v>
      </c>
      <c r="K6" s="8" t="s">
        <v>79</v>
      </c>
      <c r="L6" s="19">
        <v>49758</v>
      </c>
      <c r="M6" s="19">
        <v>49455</v>
      </c>
      <c r="N6" s="19">
        <v>49164</v>
      </c>
      <c r="O6" s="19">
        <v>48765</v>
      </c>
      <c r="P6" s="19">
        <v>48274</v>
      </c>
      <c r="Q6" s="19">
        <v>47715</v>
      </c>
      <c r="R6" s="19">
        <v>47077</v>
      </c>
      <c r="S6" s="25">
        <v>46820</v>
      </c>
      <c r="T6" s="25">
        <v>46646</v>
      </c>
      <c r="U6" s="25">
        <v>46473</v>
      </c>
    </row>
    <row r="7" spans="1:21" x14ac:dyDescent="0.15">
      <c r="A7" s="8" t="s">
        <v>126</v>
      </c>
      <c r="B7" s="8">
        <v>13</v>
      </c>
      <c r="C7" s="8" t="s">
        <v>2</v>
      </c>
      <c r="D7" s="8">
        <v>10</v>
      </c>
      <c r="E7" s="8" t="s">
        <v>13</v>
      </c>
      <c r="F7" s="8">
        <v>2</v>
      </c>
      <c r="G7" s="8" t="s">
        <v>120</v>
      </c>
      <c r="H7" s="8">
        <v>2</v>
      </c>
      <c r="I7" s="8" t="s">
        <v>125</v>
      </c>
      <c r="J7" s="9" t="s">
        <v>4</v>
      </c>
      <c r="K7" s="8" t="s">
        <v>79</v>
      </c>
      <c r="L7" s="19">
        <v>14625</v>
      </c>
      <c r="M7" s="19">
        <v>13949</v>
      </c>
      <c r="N7" s="19">
        <v>13444</v>
      </c>
      <c r="O7" s="19">
        <v>12960</v>
      </c>
      <c r="P7" s="19">
        <v>12424</v>
      </c>
      <c r="Q7" s="19">
        <v>12257</v>
      </c>
      <c r="R7" s="19">
        <v>11951</v>
      </c>
      <c r="S7" s="25">
        <v>11360</v>
      </c>
      <c r="T7" s="25">
        <v>10921</v>
      </c>
      <c r="U7" s="25">
        <v>10491</v>
      </c>
    </row>
    <row r="8" spans="1:21" x14ac:dyDescent="0.15">
      <c r="A8" s="8" t="s">
        <v>126</v>
      </c>
      <c r="B8" s="8">
        <v>13</v>
      </c>
      <c r="C8" s="8" t="s">
        <v>2</v>
      </c>
      <c r="D8" s="8">
        <v>10</v>
      </c>
      <c r="E8" s="8" t="s">
        <v>13</v>
      </c>
      <c r="F8" s="8">
        <v>2</v>
      </c>
      <c r="G8" s="8" t="s">
        <v>120</v>
      </c>
      <c r="H8" s="8">
        <v>3</v>
      </c>
      <c r="I8" s="8" t="s">
        <v>59</v>
      </c>
      <c r="J8" s="9" t="s">
        <v>133</v>
      </c>
      <c r="K8" s="8" t="s">
        <v>80</v>
      </c>
      <c r="L8" s="8">
        <v>29.39</v>
      </c>
      <c r="M8" s="8">
        <v>28.21</v>
      </c>
      <c r="N8" s="8">
        <v>27.35</v>
      </c>
      <c r="O8" s="8">
        <v>26.58</v>
      </c>
      <c r="P8" s="8">
        <v>25.74</v>
      </c>
      <c r="Q8" s="8">
        <v>25.69</v>
      </c>
      <c r="R8" s="8">
        <v>25.39</v>
      </c>
      <c r="S8" s="8">
        <v>24.26</v>
      </c>
      <c r="T8" s="8">
        <v>23.41</v>
      </c>
      <c r="U8" s="8">
        <v>22.57</v>
      </c>
    </row>
    <row r="9" spans="1:21" x14ac:dyDescent="0.15">
      <c r="A9" s="8" t="s">
        <v>126</v>
      </c>
      <c r="B9" s="8">
        <v>13</v>
      </c>
      <c r="C9" s="8" t="s">
        <v>2</v>
      </c>
      <c r="D9" s="8">
        <v>10</v>
      </c>
      <c r="E9" s="8" t="s">
        <v>13</v>
      </c>
      <c r="F9" s="8">
        <v>2</v>
      </c>
      <c r="G9" s="8" t="s">
        <v>120</v>
      </c>
      <c r="H9" s="8">
        <v>4</v>
      </c>
      <c r="I9" s="8" t="s">
        <v>60</v>
      </c>
      <c r="J9" s="9" t="s">
        <v>133</v>
      </c>
      <c r="K9" s="8" t="s">
        <v>80</v>
      </c>
      <c r="L9" s="8">
        <v>97.26</v>
      </c>
      <c r="M9" s="8">
        <v>95.38</v>
      </c>
      <c r="N9" s="8">
        <v>96.38</v>
      </c>
      <c r="O9" s="8">
        <v>96.4</v>
      </c>
      <c r="P9" s="8">
        <v>95.86</v>
      </c>
      <c r="Q9" s="8">
        <v>98.66</v>
      </c>
      <c r="R9" s="8">
        <v>97.5</v>
      </c>
      <c r="S9" s="8">
        <v>95.05</v>
      </c>
      <c r="T9" s="8">
        <v>96.14</v>
      </c>
      <c r="U9" s="8">
        <v>96.06</v>
      </c>
    </row>
    <row r="11" spans="1:21" x14ac:dyDescent="0.15">
      <c r="B11" s="18" t="s">
        <v>117</v>
      </c>
      <c r="C11" s="18" t="s">
        <v>118</v>
      </c>
    </row>
    <row r="14" spans="1:21" x14ac:dyDescent="0.15">
      <c r="B14" s="20"/>
    </row>
    <row r="15" spans="1:21" x14ac:dyDescent="0.15">
      <c r="B15" s="20"/>
    </row>
    <row r="16" spans="1:21" x14ac:dyDescent="0.15">
      <c r="B16" s="20"/>
    </row>
    <row r="17" spans="2:2" x14ac:dyDescent="0.15">
      <c r="B17" s="20"/>
    </row>
    <row r="18" spans="2:2" x14ac:dyDescent="0.15">
      <c r="B18" s="20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13"/>
  <sheetViews>
    <sheetView zoomScale="85" zoomScaleNormal="85" workbookViewId="0">
      <pane xSplit="11" ySplit="1" topLeftCell="S2" activePane="bottomRight" state="frozen"/>
      <selection activeCell="B2" sqref="B2:B13"/>
      <selection pane="topRight" activeCell="B2" sqref="B2:B13"/>
      <selection pane="bottomLeft" activeCell="B2" sqref="B2:B13"/>
      <selection pane="bottomRight" activeCell="G10" sqref="G10:G11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1.375" style="18" bestFit="1" customWidth="1"/>
    <col min="6" max="6" width="6.25" style="18" customWidth="1"/>
    <col min="7" max="7" width="21.5" style="18" bestFit="1" customWidth="1"/>
    <col min="8" max="8" width="8.5" style="18" bestFit="1" customWidth="1"/>
    <col min="9" max="9" width="18.5" style="18" bestFit="1" customWidth="1"/>
    <col min="10" max="10" width="15.125" style="18" bestFit="1" customWidth="1"/>
    <col min="11" max="11" width="7.625" style="18" bestFit="1" customWidth="1"/>
    <col min="12" max="15" width="9.75" style="18" bestFit="1" customWidth="1"/>
    <col min="16" max="16" width="10.25" style="18" bestFit="1" customWidth="1"/>
    <col min="17" max="18" width="9.75" style="18" bestFit="1" customWidth="1"/>
    <col min="19" max="19" width="9.875" style="18" customWidth="1"/>
    <col min="20" max="21" width="11.25" style="18" customWidth="1"/>
    <col min="22" max="16384" width="9" style="18"/>
  </cols>
  <sheetData>
    <row r="1" spans="1:21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70</v>
      </c>
      <c r="I1" s="17" t="s">
        <v>71</v>
      </c>
      <c r="J1" s="17" t="s">
        <v>0</v>
      </c>
      <c r="K1" s="17" t="s">
        <v>17</v>
      </c>
      <c r="L1" s="17" t="s">
        <v>15</v>
      </c>
      <c r="M1" s="17" t="s">
        <v>21</v>
      </c>
      <c r="N1" s="17" t="s">
        <v>22</v>
      </c>
      <c r="O1" s="17" t="s">
        <v>23</v>
      </c>
      <c r="P1" s="17" t="s">
        <v>124</v>
      </c>
      <c r="Q1" s="17" t="s">
        <v>16</v>
      </c>
      <c r="R1" s="17" t="s">
        <v>127</v>
      </c>
      <c r="S1" s="17" t="s">
        <v>135</v>
      </c>
      <c r="T1" s="17" t="s">
        <v>136</v>
      </c>
      <c r="U1" s="17" t="s">
        <v>143</v>
      </c>
    </row>
    <row r="2" spans="1:21" x14ac:dyDescent="0.15">
      <c r="A2" s="8" t="s">
        <v>126</v>
      </c>
      <c r="B2" s="8">
        <v>13</v>
      </c>
      <c r="C2" s="8" t="s">
        <v>2</v>
      </c>
      <c r="D2" s="8">
        <v>11</v>
      </c>
      <c r="E2" s="8" t="s">
        <v>14</v>
      </c>
      <c r="F2" s="8">
        <v>1</v>
      </c>
      <c r="G2" s="8" t="s">
        <v>61</v>
      </c>
      <c r="H2" s="8">
        <v>1</v>
      </c>
      <c r="I2" s="8" t="s">
        <v>81</v>
      </c>
      <c r="J2" s="9" t="s">
        <v>4</v>
      </c>
      <c r="K2" s="8" t="s">
        <v>78</v>
      </c>
      <c r="L2" s="19">
        <v>1362281</v>
      </c>
      <c r="M2" s="19">
        <v>1298933</v>
      </c>
      <c r="N2" s="19">
        <v>1314848</v>
      </c>
      <c r="O2" s="19">
        <v>1285589</v>
      </c>
      <c r="P2" s="19">
        <v>1236182</v>
      </c>
      <c r="Q2" s="19">
        <v>1197241</v>
      </c>
      <c r="R2" s="19">
        <v>1158801</v>
      </c>
      <c r="S2" s="25">
        <v>1164185</v>
      </c>
      <c r="T2" s="25">
        <v>1070537</v>
      </c>
      <c r="U2" s="25">
        <v>1049237</v>
      </c>
    </row>
    <row r="3" spans="1:21" x14ac:dyDescent="0.15">
      <c r="A3" s="8" t="s">
        <v>126</v>
      </c>
      <c r="B3" s="8">
        <v>13</v>
      </c>
      <c r="C3" s="8" t="s">
        <v>2</v>
      </c>
      <c r="D3" s="8">
        <v>11</v>
      </c>
      <c r="E3" s="8" t="s">
        <v>14</v>
      </c>
      <c r="F3" s="8">
        <v>1</v>
      </c>
      <c r="G3" s="8" t="s">
        <v>61</v>
      </c>
      <c r="H3" s="8">
        <v>2</v>
      </c>
      <c r="I3" s="8" t="s">
        <v>82</v>
      </c>
      <c r="J3" s="9" t="s">
        <v>4</v>
      </c>
      <c r="K3" s="8" t="s">
        <v>78</v>
      </c>
      <c r="L3" s="19">
        <v>1237968</v>
      </c>
      <c r="M3" s="19">
        <v>1203765</v>
      </c>
      <c r="N3" s="19">
        <v>1242921</v>
      </c>
      <c r="O3" s="19">
        <v>1219049</v>
      </c>
      <c r="P3" s="19">
        <v>1168164</v>
      </c>
      <c r="Q3" s="19">
        <v>1139247</v>
      </c>
      <c r="R3" s="19">
        <v>1109025</v>
      </c>
      <c r="S3" s="25">
        <v>1123166</v>
      </c>
      <c r="T3" s="25">
        <v>1030725</v>
      </c>
      <c r="U3" s="25">
        <v>1003979</v>
      </c>
    </row>
    <row r="4" spans="1:21" x14ac:dyDescent="0.15">
      <c r="A4" s="8" t="s">
        <v>126</v>
      </c>
      <c r="B4" s="8">
        <v>13</v>
      </c>
      <c r="C4" s="8" t="s">
        <v>2</v>
      </c>
      <c r="D4" s="8">
        <v>11</v>
      </c>
      <c r="E4" s="8" t="s">
        <v>14</v>
      </c>
      <c r="F4" s="8">
        <v>1</v>
      </c>
      <c r="G4" s="8" t="s">
        <v>61</v>
      </c>
      <c r="H4" s="8">
        <v>3</v>
      </c>
      <c r="I4" s="8" t="s">
        <v>83</v>
      </c>
      <c r="J4" s="9" t="s">
        <v>133</v>
      </c>
      <c r="K4" s="8" t="s">
        <v>80</v>
      </c>
      <c r="L4" s="8">
        <v>90.87</v>
      </c>
      <c r="M4" s="8">
        <v>92.67</v>
      </c>
      <c r="N4" s="8">
        <v>94.52</v>
      </c>
      <c r="O4" s="8">
        <v>94.82</v>
      </c>
      <c r="P4" s="8">
        <v>94.49</v>
      </c>
      <c r="Q4" s="8">
        <v>95.15</v>
      </c>
      <c r="R4" s="8">
        <v>95.7</v>
      </c>
      <c r="S4" s="8">
        <v>96.47</v>
      </c>
      <c r="T4" s="8">
        <v>96.28</v>
      </c>
      <c r="U4" s="8">
        <v>95.68</v>
      </c>
    </row>
    <row r="5" spans="1:21" x14ac:dyDescent="0.15">
      <c r="A5" s="8" t="s">
        <v>126</v>
      </c>
      <c r="B5" s="8">
        <v>13</v>
      </c>
      <c r="C5" s="8" t="s">
        <v>2</v>
      </c>
      <c r="D5" s="8">
        <v>11</v>
      </c>
      <c r="E5" s="8" t="s">
        <v>14</v>
      </c>
      <c r="F5" s="8">
        <v>1</v>
      </c>
      <c r="G5" s="8" t="s">
        <v>61</v>
      </c>
      <c r="H5" s="8">
        <v>4</v>
      </c>
      <c r="I5" s="8" t="s">
        <v>121</v>
      </c>
      <c r="J5" s="9" t="s">
        <v>133</v>
      </c>
      <c r="K5" s="8" t="s">
        <v>77</v>
      </c>
      <c r="L5" s="19">
        <v>172878</v>
      </c>
      <c r="M5" s="19">
        <v>168060</v>
      </c>
      <c r="N5" s="19">
        <v>174707</v>
      </c>
      <c r="O5" s="19">
        <v>174199</v>
      </c>
      <c r="P5" s="32">
        <v>170979</v>
      </c>
      <c r="Q5" s="19">
        <v>167987</v>
      </c>
      <c r="R5" s="19">
        <v>163465</v>
      </c>
      <c r="S5" s="25">
        <v>167028</v>
      </c>
      <c r="T5" s="25">
        <v>159544</v>
      </c>
      <c r="U5" s="25">
        <v>160926</v>
      </c>
    </row>
    <row r="6" spans="1:21" x14ac:dyDescent="0.15">
      <c r="A6" s="8" t="s">
        <v>126</v>
      </c>
      <c r="B6" s="8">
        <v>13</v>
      </c>
      <c r="C6" s="8" t="s">
        <v>2</v>
      </c>
      <c r="D6" s="8">
        <v>11</v>
      </c>
      <c r="E6" s="8" t="s">
        <v>14</v>
      </c>
      <c r="F6" s="8">
        <v>1</v>
      </c>
      <c r="G6" s="8" t="s">
        <v>61</v>
      </c>
      <c r="H6" s="8">
        <v>5</v>
      </c>
      <c r="I6" s="8" t="s">
        <v>122</v>
      </c>
      <c r="J6" s="9" t="s">
        <v>133</v>
      </c>
      <c r="K6" s="8" t="s">
        <v>77</v>
      </c>
      <c r="L6" s="19">
        <v>91263</v>
      </c>
      <c r="M6" s="19">
        <v>90379</v>
      </c>
      <c r="N6" s="19">
        <v>95604</v>
      </c>
      <c r="O6" s="19">
        <v>96661</v>
      </c>
      <c r="P6" s="19">
        <v>96963</v>
      </c>
      <c r="Q6" s="19">
        <v>96342</v>
      </c>
      <c r="R6" s="19">
        <v>95030</v>
      </c>
      <c r="S6" s="25">
        <v>98970</v>
      </c>
      <c r="T6" s="25">
        <v>95524</v>
      </c>
      <c r="U6" s="25">
        <v>97713</v>
      </c>
    </row>
    <row r="13" spans="1:21" x14ac:dyDescent="0.15">
      <c r="B13" s="20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U14"/>
  <sheetViews>
    <sheetView zoomScale="85" zoomScaleNormal="85" workbookViewId="0">
      <pane xSplit="11" ySplit="1" topLeftCell="L2" activePane="bottomRight" state="frozen"/>
      <selection activeCell="B2" sqref="B2:B13"/>
      <selection pane="topRight" activeCell="B2" sqref="B2:B13"/>
      <selection pane="bottomLeft" activeCell="B2" sqref="B2:B13"/>
      <selection pane="bottomRight" activeCell="I12" sqref="I12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15.125" style="2" bestFit="1" customWidth="1"/>
    <col min="6" max="6" width="6.25" style="2" customWidth="1"/>
    <col min="7" max="7" width="12" style="2" bestFit="1" customWidth="1"/>
    <col min="8" max="8" width="8.5" style="2" bestFit="1" customWidth="1"/>
    <col min="9" max="9" width="22.375" style="2" bestFit="1" customWidth="1"/>
    <col min="10" max="10" width="18.625" style="2" bestFit="1" customWidth="1"/>
    <col min="11" max="11" width="7.625" style="2" bestFit="1" customWidth="1"/>
    <col min="12" max="15" width="7.125" style="2" bestFit="1" customWidth="1"/>
    <col min="16" max="16" width="10.25" style="2" bestFit="1" customWidth="1"/>
    <col min="17" max="19" width="7.75" style="2" customWidth="1"/>
    <col min="20" max="21" width="7.625" style="2" customWidth="1"/>
    <col min="22" max="16384" width="9" style="2"/>
  </cols>
  <sheetData>
    <row r="1" spans="1:21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70</v>
      </c>
      <c r="I1" s="1" t="s">
        <v>105</v>
      </c>
      <c r="J1" s="1" t="s">
        <v>0</v>
      </c>
      <c r="K1" s="1" t="s">
        <v>17</v>
      </c>
      <c r="L1" s="1" t="s">
        <v>15</v>
      </c>
      <c r="M1" s="1" t="s">
        <v>21</v>
      </c>
      <c r="N1" s="1" t="s">
        <v>22</v>
      </c>
      <c r="O1" s="1" t="s">
        <v>23</v>
      </c>
      <c r="P1" s="14" t="s">
        <v>124</v>
      </c>
      <c r="Q1" s="14" t="s">
        <v>129</v>
      </c>
      <c r="R1" s="14" t="s">
        <v>131</v>
      </c>
      <c r="S1" s="14" t="s">
        <v>135</v>
      </c>
      <c r="T1" s="14" t="s">
        <v>136</v>
      </c>
      <c r="U1" s="14" t="s">
        <v>143</v>
      </c>
    </row>
    <row r="2" spans="1:21" x14ac:dyDescent="0.15">
      <c r="A2" s="3" t="s">
        <v>5</v>
      </c>
      <c r="B2" s="3">
        <v>13</v>
      </c>
      <c r="C2" s="3" t="s">
        <v>2</v>
      </c>
      <c r="D2" s="3">
        <v>12</v>
      </c>
      <c r="E2" s="3" t="s">
        <v>110</v>
      </c>
      <c r="F2" s="3">
        <v>1</v>
      </c>
      <c r="G2" s="3" t="s">
        <v>98</v>
      </c>
      <c r="H2" s="3"/>
      <c r="I2" s="3"/>
      <c r="J2" s="4" t="s">
        <v>97</v>
      </c>
      <c r="K2" s="3" t="s">
        <v>102</v>
      </c>
      <c r="L2" s="5">
        <v>5</v>
      </c>
      <c r="M2" s="5">
        <v>5</v>
      </c>
      <c r="N2" s="5">
        <v>5</v>
      </c>
      <c r="O2" s="5">
        <v>5</v>
      </c>
      <c r="P2" s="5">
        <v>5</v>
      </c>
      <c r="Q2" s="5">
        <v>5</v>
      </c>
      <c r="R2" s="5">
        <v>5</v>
      </c>
      <c r="S2" s="3">
        <f>5</f>
        <v>5</v>
      </c>
      <c r="T2" s="3">
        <v>5</v>
      </c>
      <c r="U2" s="3">
        <v>5</v>
      </c>
    </row>
    <row r="3" spans="1:21" x14ac:dyDescent="0.15">
      <c r="A3" s="3" t="s">
        <v>5</v>
      </c>
      <c r="B3" s="3">
        <v>13</v>
      </c>
      <c r="C3" s="3" t="s">
        <v>2</v>
      </c>
      <c r="D3" s="3">
        <v>12</v>
      </c>
      <c r="E3" s="3" t="s">
        <v>110</v>
      </c>
      <c r="F3" s="3">
        <v>2</v>
      </c>
      <c r="G3" s="3" t="s">
        <v>99</v>
      </c>
      <c r="H3" s="3"/>
      <c r="I3" s="3"/>
      <c r="J3" s="4" t="s">
        <v>97</v>
      </c>
      <c r="K3" s="3" t="s">
        <v>103</v>
      </c>
      <c r="L3" s="5">
        <v>638</v>
      </c>
      <c r="M3" s="5">
        <v>587</v>
      </c>
      <c r="N3" s="5">
        <v>587</v>
      </c>
      <c r="O3" s="5">
        <v>579</v>
      </c>
      <c r="P3" s="5">
        <v>579</v>
      </c>
      <c r="Q3" s="5">
        <v>550</v>
      </c>
      <c r="R3" s="5">
        <v>513</v>
      </c>
      <c r="S3" s="3">
        <f>513</f>
        <v>513</v>
      </c>
      <c r="T3" s="3">
        <v>517</v>
      </c>
      <c r="U3" s="3">
        <v>508</v>
      </c>
    </row>
    <row r="4" spans="1:21" x14ac:dyDescent="0.15">
      <c r="A4" s="3" t="s">
        <v>5</v>
      </c>
      <c r="B4" s="3">
        <v>13</v>
      </c>
      <c r="C4" s="3" t="s">
        <v>2</v>
      </c>
      <c r="D4" s="3">
        <v>12</v>
      </c>
      <c r="E4" s="3" t="s">
        <v>110</v>
      </c>
      <c r="F4" s="3">
        <v>3</v>
      </c>
      <c r="G4" s="3" t="s">
        <v>100</v>
      </c>
      <c r="H4" s="3">
        <v>1</v>
      </c>
      <c r="I4" s="3" t="s">
        <v>106</v>
      </c>
      <c r="J4" s="4" t="s">
        <v>97</v>
      </c>
      <c r="K4" s="3" t="s">
        <v>102</v>
      </c>
      <c r="L4" s="3">
        <v>43</v>
      </c>
      <c r="M4" s="3">
        <v>43</v>
      </c>
      <c r="N4" s="3">
        <v>43</v>
      </c>
      <c r="O4" s="3">
        <v>44</v>
      </c>
      <c r="P4" s="3">
        <v>44</v>
      </c>
      <c r="Q4" s="3">
        <v>44</v>
      </c>
      <c r="R4" s="3">
        <v>44</v>
      </c>
      <c r="S4" s="3">
        <v>40</v>
      </c>
      <c r="T4" s="3">
        <v>41</v>
      </c>
      <c r="U4" s="3">
        <v>38</v>
      </c>
    </row>
    <row r="5" spans="1:21" x14ac:dyDescent="0.15">
      <c r="A5" s="3" t="s">
        <v>5</v>
      </c>
      <c r="B5" s="3">
        <v>13</v>
      </c>
      <c r="C5" s="3" t="s">
        <v>2</v>
      </c>
      <c r="D5" s="3">
        <v>12</v>
      </c>
      <c r="E5" s="3" t="s">
        <v>110</v>
      </c>
      <c r="F5" s="3">
        <v>3</v>
      </c>
      <c r="G5" s="3" t="s">
        <v>100</v>
      </c>
      <c r="H5" s="3">
        <v>2</v>
      </c>
      <c r="I5" s="3" t="s">
        <v>108</v>
      </c>
      <c r="J5" s="4" t="s">
        <v>97</v>
      </c>
      <c r="K5" s="3" t="s">
        <v>102</v>
      </c>
      <c r="L5" s="3">
        <v>8</v>
      </c>
      <c r="M5" s="3">
        <v>8</v>
      </c>
      <c r="N5" s="3">
        <v>7</v>
      </c>
      <c r="O5" s="3">
        <v>7</v>
      </c>
      <c r="P5" s="3">
        <v>7</v>
      </c>
      <c r="Q5" s="3">
        <v>6</v>
      </c>
      <c r="R5" s="3">
        <v>6</v>
      </c>
      <c r="S5" s="3">
        <v>4</v>
      </c>
      <c r="T5" s="3">
        <v>4</v>
      </c>
      <c r="U5" s="3">
        <v>3</v>
      </c>
    </row>
    <row r="6" spans="1:21" x14ac:dyDescent="0.15">
      <c r="A6" s="3" t="s">
        <v>5</v>
      </c>
      <c r="B6" s="3">
        <v>13</v>
      </c>
      <c r="C6" s="3" t="s">
        <v>2</v>
      </c>
      <c r="D6" s="3">
        <v>12</v>
      </c>
      <c r="E6" s="3" t="s">
        <v>110</v>
      </c>
      <c r="F6" s="3">
        <v>3</v>
      </c>
      <c r="G6" s="3" t="s">
        <v>100</v>
      </c>
      <c r="H6" s="3">
        <v>3</v>
      </c>
      <c r="I6" s="3" t="s">
        <v>107</v>
      </c>
      <c r="J6" s="4" t="s">
        <v>97</v>
      </c>
      <c r="K6" s="3" t="s">
        <v>103</v>
      </c>
      <c r="L6" s="3">
        <v>115</v>
      </c>
      <c r="M6" s="3">
        <v>115</v>
      </c>
      <c r="N6" s="3">
        <v>96</v>
      </c>
      <c r="O6" s="3">
        <v>96</v>
      </c>
      <c r="P6" s="3">
        <v>96</v>
      </c>
      <c r="Q6" s="3">
        <v>91</v>
      </c>
      <c r="R6" s="3">
        <v>91</v>
      </c>
      <c r="S6" s="3">
        <v>72</v>
      </c>
      <c r="T6" s="3">
        <v>62</v>
      </c>
      <c r="U6" s="3">
        <v>46</v>
      </c>
    </row>
    <row r="7" spans="1:21" x14ac:dyDescent="0.15">
      <c r="A7" s="3" t="s">
        <v>5</v>
      </c>
      <c r="B7" s="3">
        <v>13</v>
      </c>
      <c r="C7" s="3" t="s">
        <v>2</v>
      </c>
      <c r="D7" s="3">
        <v>12</v>
      </c>
      <c r="E7" s="3" t="s">
        <v>110</v>
      </c>
      <c r="F7" s="3">
        <v>4</v>
      </c>
      <c r="G7" s="3" t="s">
        <v>101</v>
      </c>
      <c r="H7" s="3"/>
      <c r="I7" s="3"/>
      <c r="J7" s="4" t="s">
        <v>97</v>
      </c>
      <c r="K7" s="3" t="s">
        <v>102</v>
      </c>
      <c r="L7" s="5">
        <v>21</v>
      </c>
      <c r="M7" s="5">
        <v>21</v>
      </c>
      <c r="N7" s="5">
        <v>22</v>
      </c>
      <c r="O7" s="5">
        <v>22</v>
      </c>
      <c r="P7" s="5">
        <v>20</v>
      </c>
      <c r="Q7" s="5">
        <v>20</v>
      </c>
      <c r="R7" s="5">
        <v>19</v>
      </c>
      <c r="S7" s="3">
        <v>21</v>
      </c>
      <c r="T7" s="3">
        <v>20</v>
      </c>
      <c r="U7" s="3">
        <v>18</v>
      </c>
    </row>
    <row r="9" spans="1:21" x14ac:dyDescent="0.15">
      <c r="B9" s="2" t="s">
        <v>95</v>
      </c>
      <c r="C9" s="2" t="s">
        <v>104</v>
      </c>
    </row>
    <row r="10" spans="1:21" x14ac:dyDescent="0.15">
      <c r="C10" s="2" t="s">
        <v>144</v>
      </c>
    </row>
    <row r="11" spans="1:21" x14ac:dyDescent="0.15">
      <c r="B11" s="6"/>
    </row>
    <row r="12" spans="1:21" x14ac:dyDescent="0.15">
      <c r="B12" s="6"/>
    </row>
    <row r="13" spans="1:21" x14ac:dyDescent="0.15">
      <c r="B13" s="6"/>
    </row>
    <row r="14" spans="1:21" x14ac:dyDescent="0.15">
      <c r="B14" s="6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6"/>
  <sheetViews>
    <sheetView zoomScale="85" zoomScaleNormal="85" workbookViewId="0">
      <pane xSplit="9" ySplit="1" topLeftCell="P2" activePane="bottomRight" state="frozen"/>
      <selection activeCell="B2" sqref="B2:B13"/>
      <selection pane="topRight" activeCell="B2" sqref="B2:B13"/>
      <selection pane="bottomLeft" activeCell="B2" sqref="B2:B13"/>
      <selection pane="bottomRight" activeCell="S13" sqref="S13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3.5" style="18" bestFit="1" customWidth="1"/>
    <col min="6" max="6" width="6.25" style="18" customWidth="1"/>
    <col min="7" max="7" width="17.25" style="18" bestFit="1" customWidth="1"/>
    <col min="8" max="8" width="15.125" style="18" bestFit="1" customWidth="1"/>
    <col min="9" max="9" width="5.25" style="18" bestFit="1" customWidth="1"/>
    <col min="10" max="19" width="9.75" style="18" bestFit="1" customWidth="1"/>
    <col min="20" max="16384" width="9" style="18"/>
  </cols>
  <sheetData>
    <row r="1" spans="1:22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  <c r="V1" s="17" t="s">
        <v>143</v>
      </c>
    </row>
    <row r="2" spans="1:22" x14ac:dyDescent="0.15">
      <c r="A2" s="8" t="s">
        <v>128</v>
      </c>
      <c r="B2" s="8">
        <v>13</v>
      </c>
      <c r="C2" s="8" t="s">
        <v>2</v>
      </c>
      <c r="D2" s="8">
        <v>1</v>
      </c>
      <c r="E2" s="8" t="s">
        <v>3</v>
      </c>
      <c r="F2" s="8">
        <v>1</v>
      </c>
      <c r="G2" s="8" t="s">
        <v>26</v>
      </c>
      <c r="H2" s="9" t="s">
        <v>4</v>
      </c>
      <c r="I2" s="8" t="s">
        <v>24</v>
      </c>
      <c r="J2" s="19">
        <v>16076</v>
      </c>
      <c r="K2" s="19">
        <v>15600</v>
      </c>
      <c r="L2" s="19">
        <v>15037</v>
      </c>
      <c r="M2" s="19">
        <v>14625</v>
      </c>
      <c r="N2" s="19">
        <v>13949</v>
      </c>
      <c r="O2" s="19">
        <v>13444</v>
      </c>
      <c r="P2" s="19">
        <v>12960</v>
      </c>
      <c r="Q2" s="19">
        <v>12424</v>
      </c>
      <c r="R2" s="19">
        <v>12257</v>
      </c>
      <c r="S2" s="19">
        <v>11951</v>
      </c>
      <c r="T2" s="25">
        <v>11360</v>
      </c>
      <c r="U2" s="25">
        <v>10921</v>
      </c>
      <c r="V2" s="25">
        <v>10491</v>
      </c>
    </row>
    <row r="3" spans="1:22" x14ac:dyDescent="0.15">
      <c r="A3" s="8" t="s">
        <v>128</v>
      </c>
      <c r="B3" s="8">
        <v>13</v>
      </c>
      <c r="C3" s="8" t="s">
        <v>2</v>
      </c>
      <c r="D3" s="8">
        <v>1</v>
      </c>
      <c r="E3" s="8" t="s">
        <v>3</v>
      </c>
      <c r="F3" s="8">
        <v>2</v>
      </c>
      <c r="G3" s="8" t="s">
        <v>112</v>
      </c>
      <c r="H3" s="9" t="s">
        <v>133</v>
      </c>
      <c r="I3" s="8" t="s">
        <v>77</v>
      </c>
      <c r="J3" s="19">
        <v>316813</v>
      </c>
      <c r="K3" s="19">
        <v>341081</v>
      </c>
      <c r="L3" s="19">
        <v>353231</v>
      </c>
      <c r="M3" s="19">
        <v>367237</v>
      </c>
      <c r="N3" s="19">
        <v>387542</v>
      </c>
      <c r="O3" s="19">
        <v>392992</v>
      </c>
      <c r="P3" s="19">
        <v>423469</v>
      </c>
      <c r="Q3" s="19">
        <v>442928</v>
      </c>
      <c r="R3" s="19">
        <v>426573</v>
      </c>
      <c r="S3" s="19">
        <v>453002</v>
      </c>
      <c r="T3" s="25">
        <v>460797</v>
      </c>
      <c r="U3" s="25">
        <v>471511</v>
      </c>
      <c r="V3" s="25">
        <v>463064</v>
      </c>
    </row>
    <row r="4" spans="1:22" x14ac:dyDescent="0.15">
      <c r="A4" s="8" t="s">
        <v>128</v>
      </c>
      <c r="B4" s="8">
        <v>13</v>
      </c>
      <c r="C4" s="8" t="s">
        <v>2</v>
      </c>
      <c r="D4" s="8">
        <v>1</v>
      </c>
      <c r="E4" s="8" t="s">
        <v>3</v>
      </c>
      <c r="F4" s="8">
        <v>3</v>
      </c>
      <c r="G4" s="8" t="s">
        <v>113</v>
      </c>
      <c r="H4" s="9" t="s">
        <v>4</v>
      </c>
      <c r="I4" s="8" t="s">
        <v>78</v>
      </c>
      <c r="J4" s="19">
        <v>5093089</v>
      </c>
      <c r="K4" s="19">
        <v>5320874</v>
      </c>
      <c r="L4" s="19">
        <v>5311541</v>
      </c>
      <c r="M4" s="19">
        <v>5370844</v>
      </c>
      <c r="N4" s="19">
        <v>5405835</v>
      </c>
      <c r="O4" s="19">
        <v>5283385</v>
      </c>
      <c r="P4" s="19">
        <v>5488161</v>
      </c>
      <c r="Q4" s="19">
        <v>5502942</v>
      </c>
      <c r="R4" s="19">
        <v>5228509</v>
      </c>
      <c r="S4" s="19">
        <v>5413828</v>
      </c>
      <c r="T4" s="25">
        <v>5234654</v>
      </c>
      <c r="U4" s="25">
        <v>5149373</v>
      </c>
      <c r="V4" s="25">
        <v>4858007</v>
      </c>
    </row>
    <row r="6" spans="1:22" x14ac:dyDescent="0.15">
      <c r="B6" s="18" t="s">
        <v>111</v>
      </c>
      <c r="C6" s="18" t="s">
        <v>116</v>
      </c>
    </row>
    <row r="12" spans="1:22" x14ac:dyDescent="0.15">
      <c r="B12" s="20"/>
    </row>
    <row r="13" spans="1:22" x14ac:dyDescent="0.15">
      <c r="B13" s="20"/>
    </row>
    <row r="14" spans="1:22" x14ac:dyDescent="0.15">
      <c r="B14" s="20"/>
      <c r="C14" s="20"/>
    </row>
    <row r="15" spans="1:22" x14ac:dyDescent="0.15">
      <c r="B15" s="20"/>
      <c r="C15" s="20"/>
    </row>
    <row r="16" spans="1:22" x14ac:dyDescent="0.15">
      <c r="B16" s="20"/>
      <c r="C16" s="20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81"/>
  <sheetViews>
    <sheetView zoomScale="85" zoomScaleNormal="85" workbookViewId="0">
      <pane xSplit="9" ySplit="1" topLeftCell="U2" activePane="bottomRight" state="frozen"/>
      <selection activeCell="B2" sqref="B2:B13"/>
      <selection pane="topRight" activeCell="B2" sqref="B2:B13"/>
      <selection pane="bottomLeft" activeCell="B2" sqref="B2:B13"/>
      <selection pane="bottomRight" activeCell="G12" sqref="G12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9.625" style="18" bestFit="1" customWidth="1"/>
    <col min="6" max="6" width="6.25" style="18" customWidth="1"/>
    <col min="7" max="7" width="17.25" style="18" bestFit="1" customWidth="1"/>
    <col min="8" max="8" width="56.25" style="18" customWidth="1"/>
    <col min="9" max="9" width="7.625" style="18" bestFit="1" customWidth="1"/>
    <col min="10" max="12" width="9.875" style="23" bestFit="1" customWidth="1"/>
    <col min="13" max="16" width="9.75" style="23" bestFit="1" customWidth="1"/>
    <col min="17" max="17" width="10.25" style="23" bestFit="1" customWidth="1"/>
    <col min="18" max="19" width="9.75" style="23" bestFit="1" customWidth="1"/>
    <col min="20" max="16384" width="9" style="18"/>
  </cols>
  <sheetData>
    <row r="1" spans="1:22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21" t="s">
        <v>18</v>
      </c>
      <c r="K1" s="21" t="s">
        <v>19</v>
      </c>
      <c r="L1" s="21" t="s">
        <v>20</v>
      </c>
      <c r="M1" s="21" t="s">
        <v>15</v>
      </c>
      <c r="N1" s="21" t="s">
        <v>21</v>
      </c>
      <c r="O1" s="21" t="s">
        <v>22</v>
      </c>
      <c r="P1" s="21" t="s">
        <v>23</v>
      </c>
      <c r="Q1" s="21" t="s">
        <v>124</v>
      </c>
      <c r="R1" s="21" t="s">
        <v>16</v>
      </c>
      <c r="S1" s="21" t="s">
        <v>127</v>
      </c>
      <c r="T1" s="21" t="s">
        <v>135</v>
      </c>
      <c r="U1" s="21" t="s">
        <v>136</v>
      </c>
      <c r="V1" s="21" t="s">
        <v>143</v>
      </c>
    </row>
    <row r="2" spans="1:22" x14ac:dyDescent="0.15">
      <c r="A2" s="8" t="s">
        <v>128</v>
      </c>
      <c r="B2" s="8">
        <v>13</v>
      </c>
      <c r="C2" s="8" t="s">
        <v>2</v>
      </c>
      <c r="D2" s="8">
        <v>2</v>
      </c>
      <c r="E2" s="8" t="s">
        <v>6</v>
      </c>
      <c r="F2" s="8">
        <v>1</v>
      </c>
      <c r="G2" s="8" t="s">
        <v>26</v>
      </c>
      <c r="H2" s="9" t="s">
        <v>88</v>
      </c>
      <c r="I2" s="8" t="s">
        <v>79</v>
      </c>
      <c r="J2" s="19">
        <v>8315</v>
      </c>
      <c r="K2" s="19">
        <v>8352</v>
      </c>
      <c r="L2" s="19">
        <v>8367</v>
      </c>
      <c r="M2" s="19">
        <v>8389</v>
      </c>
      <c r="N2" s="19">
        <v>8462</v>
      </c>
      <c r="O2" s="19">
        <v>8475</v>
      </c>
      <c r="P2" s="19">
        <v>8453</v>
      </c>
      <c r="Q2" s="19">
        <v>8457</v>
      </c>
      <c r="R2" s="19">
        <v>8408</v>
      </c>
      <c r="S2" s="19">
        <v>8281</v>
      </c>
      <c r="T2" s="19">
        <v>8393</v>
      </c>
      <c r="U2" s="19">
        <v>8531</v>
      </c>
      <c r="V2" s="19">
        <v>8712</v>
      </c>
    </row>
    <row r="3" spans="1:22" x14ac:dyDescent="0.15">
      <c r="A3" s="8" t="s">
        <v>128</v>
      </c>
      <c r="B3" s="8">
        <v>13</v>
      </c>
      <c r="C3" s="8" t="s">
        <v>2</v>
      </c>
      <c r="D3" s="8">
        <v>2</v>
      </c>
      <c r="E3" s="8" t="s">
        <v>6</v>
      </c>
      <c r="F3" s="8">
        <v>2</v>
      </c>
      <c r="G3" s="8" t="s">
        <v>114</v>
      </c>
      <c r="H3" s="9" t="s">
        <v>88</v>
      </c>
      <c r="I3" s="8" t="s">
        <v>77</v>
      </c>
      <c r="J3" s="19">
        <v>937536</v>
      </c>
      <c r="K3" s="19">
        <v>937830</v>
      </c>
      <c r="L3" s="19">
        <v>968522</v>
      </c>
      <c r="M3" s="19">
        <v>970286</v>
      </c>
      <c r="N3" s="19">
        <v>947744</v>
      </c>
      <c r="O3" s="19">
        <v>967418</v>
      </c>
      <c r="P3" s="19">
        <v>1003399</v>
      </c>
      <c r="Q3" s="19">
        <v>1027379</v>
      </c>
      <c r="R3" s="19">
        <v>984502</v>
      </c>
      <c r="S3" s="19">
        <v>1020489</v>
      </c>
      <c r="T3" s="19">
        <v>1037595</v>
      </c>
      <c r="U3" s="19">
        <v>1078464</v>
      </c>
      <c r="V3" s="19">
        <v>1063767</v>
      </c>
    </row>
    <row r="4" spans="1:22" x14ac:dyDescent="0.15">
      <c r="A4" s="8" t="s">
        <v>128</v>
      </c>
      <c r="B4" s="8">
        <v>13</v>
      </c>
      <c r="C4" s="8" t="s">
        <v>2</v>
      </c>
      <c r="D4" s="8">
        <v>2</v>
      </c>
      <c r="E4" s="8" t="s">
        <v>6</v>
      </c>
      <c r="F4" s="8">
        <v>3</v>
      </c>
      <c r="G4" s="8" t="s">
        <v>115</v>
      </c>
      <c r="H4" s="9" t="s">
        <v>88</v>
      </c>
      <c r="I4" s="8" t="s">
        <v>78</v>
      </c>
      <c r="J4" s="19">
        <v>7795610</v>
      </c>
      <c r="K4" s="19">
        <v>7832754</v>
      </c>
      <c r="L4" s="19">
        <v>8103621</v>
      </c>
      <c r="M4" s="19">
        <v>8139729</v>
      </c>
      <c r="N4" s="19">
        <v>8019810</v>
      </c>
      <c r="O4" s="19">
        <v>8198866</v>
      </c>
      <c r="P4" s="19">
        <v>8481731</v>
      </c>
      <c r="Q4" s="19">
        <v>8688544</v>
      </c>
      <c r="R4" s="19">
        <v>8277695</v>
      </c>
      <c r="S4" s="19">
        <v>8450669</v>
      </c>
      <c r="T4" s="19">
        <v>8708535</v>
      </c>
      <c r="U4" s="19">
        <v>9200374</v>
      </c>
      <c r="V4" s="19">
        <v>9267536</v>
      </c>
    </row>
    <row r="5" spans="1:22" x14ac:dyDescent="0.15"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22" x14ac:dyDescent="0.15">
      <c r="B6" s="18" t="s">
        <v>111</v>
      </c>
      <c r="C6" s="18" t="s">
        <v>123</v>
      </c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22" x14ac:dyDescent="0.15">
      <c r="C7" s="18" t="s">
        <v>130</v>
      </c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22" x14ac:dyDescent="0.15"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22" x14ac:dyDescent="0.15"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22" x14ac:dyDescent="0.15">
      <c r="B10" s="20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2" x14ac:dyDescent="0.15">
      <c r="B11" s="20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2" x14ac:dyDescent="0.15">
      <c r="B12" s="20"/>
      <c r="C12" s="20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2" x14ac:dyDescent="0.15">
      <c r="B13" s="20"/>
      <c r="C13" s="20"/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22" x14ac:dyDescent="0.15"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22" x14ac:dyDescent="0.15">
      <c r="B15" s="20"/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22" x14ac:dyDescent="0.15"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0:19" x14ac:dyDescent="0.15"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0:19" x14ac:dyDescent="0.15"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0:19" x14ac:dyDescent="0.15"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0:19" x14ac:dyDescent="0.15"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0:19" x14ac:dyDescent="0.15"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0:19" x14ac:dyDescent="0.15"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0:19" x14ac:dyDescent="0.15"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0:19" x14ac:dyDescent="0.15"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0:19" x14ac:dyDescent="0.15"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0:19" x14ac:dyDescent="0.15"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0:19" x14ac:dyDescent="0.15"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0:19" x14ac:dyDescent="0.15"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0:19" x14ac:dyDescent="0.15"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0:19" x14ac:dyDescent="0.15"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0:19" x14ac:dyDescent="0.15"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0:19" x14ac:dyDescent="0.15"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0:19" x14ac:dyDescent="0.15"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0:19" x14ac:dyDescent="0.15"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0:19" x14ac:dyDescent="0.15"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0:19" x14ac:dyDescent="0.15"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0:19" x14ac:dyDescent="0.15"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0:19" x14ac:dyDescent="0.15"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0:19" x14ac:dyDescent="0.15"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0:19" x14ac:dyDescent="0.15"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0:19" x14ac:dyDescent="0.15"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0:19" x14ac:dyDescent="0.15"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0:19" x14ac:dyDescent="0.15"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0:19" x14ac:dyDescent="0.15"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0:19" x14ac:dyDescent="0.15"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0:19" x14ac:dyDescent="0.15"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0:19" x14ac:dyDescent="0.15"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0:19" x14ac:dyDescent="0.15"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0:19" x14ac:dyDescent="0.15"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0:19" x14ac:dyDescent="0.15"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0:19" x14ac:dyDescent="0.15"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0:19" x14ac:dyDescent="0.15"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0:19" x14ac:dyDescent="0.15"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0:19" x14ac:dyDescent="0.15"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0:19" x14ac:dyDescent="0.15"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0:19" x14ac:dyDescent="0.15"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0:19" x14ac:dyDescent="0.15"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0:19" x14ac:dyDescent="0.15"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0:19" x14ac:dyDescent="0.15"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0:19" x14ac:dyDescent="0.15"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0:19" x14ac:dyDescent="0.15"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0:19" x14ac:dyDescent="0.15"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0:19" x14ac:dyDescent="0.15"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0:19" x14ac:dyDescent="0.15"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0:19" x14ac:dyDescent="0.15"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0:19" x14ac:dyDescent="0.15"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0:19" x14ac:dyDescent="0.15"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0:19" x14ac:dyDescent="0.15"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0:19" x14ac:dyDescent="0.15"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0:19" x14ac:dyDescent="0.15"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0:19" x14ac:dyDescent="0.15"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0:19" x14ac:dyDescent="0.15"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0:19" x14ac:dyDescent="0.15"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0:19" x14ac:dyDescent="0.15"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0:19" x14ac:dyDescent="0.15"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0:19" x14ac:dyDescent="0.15"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0:19" x14ac:dyDescent="0.15"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0:19" x14ac:dyDescent="0.15"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0:19" x14ac:dyDescent="0.15"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0:19" x14ac:dyDescent="0.15"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0:19" x14ac:dyDescent="0.15"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0:19" x14ac:dyDescent="0.15"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0:19" x14ac:dyDescent="0.15"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0:19" x14ac:dyDescent="0.15"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0:19" x14ac:dyDescent="0.15"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0:19" x14ac:dyDescent="0.15"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0:19" x14ac:dyDescent="0.15"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0:19" x14ac:dyDescent="0.15"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0:19" x14ac:dyDescent="0.15"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0:19" x14ac:dyDescent="0.15"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0:19" x14ac:dyDescent="0.15"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0:19" x14ac:dyDescent="0.15"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0:19" x14ac:dyDescent="0.15"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0:19" x14ac:dyDescent="0.15"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0:19" x14ac:dyDescent="0.15"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0:19" x14ac:dyDescent="0.15"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0:19" x14ac:dyDescent="0.15"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0:19" x14ac:dyDescent="0.15"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0:19" x14ac:dyDescent="0.15"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0:19" x14ac:dyDescent="0.15"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0:19" x14ac:dyDescent="0.15"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0:19" x14ac:dyDescent="0.15"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0:19" x14ac:dyDescent="0.15"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0:19" x14ac:dyDescent="0.15"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0:19" x14ac:dyDescent="0.15"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0:19" x14ac:dyDescent="0.15"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0:19" x14ac:dyDescent="0.15"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0:19" x14ac:dyDescent="0.15"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0:19" x14ac:dyDescent="0.15"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0:19" x14ac:dyDescent="0.15"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0:19" x14ac:dyDescent="0.15"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0:19" x14ac:dyDescent="0.15"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0:19" x14ac:dyDescent="0.15"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0:19" x14ac:dyDescent="0.15"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0:19" x14ac:dyDescent="0.15"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0:19" x14ac:dyDescent="0.15"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0:19" x14ac:dyDescent="0.15"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0:19" x14ac:dyDescent="0.15"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0:19" x14ac:dyDescent="0.15"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0:19" x14ac:dyDescent="0.15"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0:19" x14ac:dyDescent="0.15"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0:19" x14ac:dyDescent="0.15"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0:19" x14ac:dyDescent="0.15"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0:19" x14ac:dyDescent="0.15"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0:19" x14ac:dyDescent="0.15"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0:19" x14ac:dyDescent="0.15"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0:19" x14ac:dyDescent="0.15"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0:19" x14ac:dyDescent="0.15"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0:19" x14ac:dyDescent="0.15"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0:19" x14ac:dyDescent="0.15"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0:19" x14ac:dyDescent="0.15"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0:19" x14ac:dyDescent="0.15"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0:19" x14ac:dyDescent="0.15"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0:19" x14ac:dyDescent="0.15"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0:19" x14ac:dyDescent="0.15"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0:19" x14ac:dyDescent="0.15"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0:19" x14ac:dyDescent="0.15"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0:19" x14ac:dyDescent="0.15"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0:19" x14ac:dyDescent="0.15"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0:19" x14ac:dyDescent="0.15"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0:19" x14ac:dyDescent="0.15"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0:19" x14ac:dyDescent="0.15"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0:19" x14ac:dyDescent="0.15"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0:19" x14ac:dyDescent="0.15"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0:19" x14ac:dyDescent="0.15"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0:19" x14ac:dyDescent="0.15"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0:19" x14ac:dyDescent="0.15"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0:19" x14ac:dyDescent="0.15"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0:19" x14ac:dyDescent="0.15"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0:19" x14ac:dyDescent="0.15"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0:19" x14ac:dyDescent="0.15"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0:19" x14ac:dyDescent="0.15"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0:19" x14ac:dyDescent="0.15"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0:19" x14ac:dyDescent="0.15"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0:19" x14ac:dyDescent="0.15"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0:19" x14ac:dyDescent="0.15"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0:19" x14ac:dyDescent="0.15"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0:19" x14ac:dyDescent="0.15">
      <c r="J158" s="22"/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0:19" x14ac:dyDescent="0.15"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0:19" x14ac:dyDescent="0.15"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0:19" x14ac:dyDescent="0.15"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0:19" x14ac:dyDescent="0.15"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0:19" x14ac:dyDescent="0.15"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0:19" x14ac:dyDescent="0.15"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0:19" x14ac:dyDescent="0.15"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0:19" x14ac:dyDescent="0.15"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0:19" x14ac:dyDescent="0.15"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0:19" x14ac:dyDescent="0.15"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0:19" x14ac:dyDescent="0.15"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0:19" x14ac:dyDescent="0.15"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0:19" x14ac:dyDescent="0.15"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0:19" x14ac:dyDescent="0.15"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0:19" x14ac:dyDescent="0.15"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0:19" x14ac:dyDescent="0.15"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0:19" x14ac:dyDescent="0.15"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0:19" x14ac:dyDescent="0.15"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0:19" x14ac:dyDescent="0.15"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0:19" x14ac:dyDescent="0.15"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0:19" x14ac:dyDescent="0.15"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0:19" x14ac:dyDescent="0.15"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0:19" x14ac:dyDescent="0.15"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0:19" x14ac:dyDescent="0.15"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0:19" x14ac:dyDescent="0.15"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0:19" x14ac:dyDescent="0.15"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0:19" x14ac:dyDescent="0.15"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0:19" x14ac:dyDescent="0.15"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0:19" x14ac:dyDescent="0.15"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0:19" x14ac:dyDescent="0.15"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0:19" x14ac:dyDescent="0.15"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0:19" x14ac:dyDescent="0.15"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0:19" x14ac:dyDescent="0.15"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0:19" x14ac:dyDescent="0.15"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0:19" x14ac:dyDescent="0.15"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0:19" x14ac:dyDescent="0.15"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0:19" x14ac:dyDescent="0.15"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0:19" x14ac:dyDescent="0.15"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0:19" x14ac:dyDescent="0.15"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0:19" x14ac:dyDescent="0.15"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0:19" x14ac:dyDescent="0.15"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0:19" x14ac:dyDescent="0.15"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0:19" x14ac:dyDescent="0.15"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0:19" x14ac:dyDescent="0.15"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0:19" x14ac:dyDescent="0.15"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0:19" x14ac:dyDescent="0.15"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0:19" x14ac:dyDescent="0.15"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0:19" x14ac:dyDescent="0.15"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0:19" x14ac:dyDescent="0.15"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0:19" x14ac:dyDescent="0.15"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0:19" x14ac:dyDescent="0.15"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0:19" x14ac:dyDescent="0.15"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0:19" x14ac:dyDescent="0.15"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0:19" x14ac:dyDescent="0.15"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0:19" x14ac:dyDescent="0.15"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0:19" x14ac:dyDescent="0.15"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0:19" x14ac:dyDescent="0.15"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0:19" x14ac:dyDescent="0.15"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0:19" x14ac:dyDescent="0.15"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0:19" x14ac:dyDescent="0.15"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0:19" x14ac:dyDescent="0.15"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0:19" x14ac:dyDescent="0.15"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0:19" x14ac:dyDescent="0.15"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0:19" x14ac:dyDescent="0.15"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0:19" x14ac:dyDescent="0.15"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0:19" x14ac:dyDescent="0.15"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0:19" x14ac:dyDescent="0.15"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0:19" x14ac:dyDescent="0.15"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0:19" x14ac:dyDescent="0.15"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0:19" x14ac:dyDescent="0.15"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0:19" x14ac:dyDescent="0.15"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0:19" x14ac:dyDescent="0.15"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0:19" x14ac:dyDescent="0.15"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0:19" x14ac:dyDescent="0.15"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0:19" x14ac:dyDescent="0.15"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0:19" x14ac:dyDescent="0.15"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0:19" x14ac:dyDescent="0.15"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0:19" x14ac:dyDescent="0.15"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0:19" x14ac:dyDescent="0.15"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0:19" x14ac:dyDescent="0.15"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0:19" x14ac:dyDescent="0.15"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0:19" x14ac:dyDescent="0.15"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0:19" x14ac:dyDescent="0.15"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0:19" x14ac:dyDescent="0.15"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0:19" x14ac:dyDescent="0.15"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0:19" x14ac:dyDescent="0.15"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0:19" x14ac:dyDescent="0.15"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0:19" x14ac:dyDescent="0.15"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0:19" x14ac:dyDescent="0.15"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0:19" x14ac:dyDescent="0.15"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0:19" x14ac:dyDescent="0.15"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0:19" x14ac:dyDescent="0.15"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0:19" x14ac:dyDescent="0.15"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0:19" x14ac:dyDescent="0.15"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0:19" x14ac:dyDescent="0.15"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0:19" x14ac:dyDescent="0.15"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0:19" x14ac:dyDescent="0.15"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0:19" x14ac:dyDescent="0.15"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0:19" x14ac:dyDescent="0.15"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0:19" x14ac:dyDescent="0.15"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0:19" x14ac:dyDescent="0.15"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0:19" x14ac:dyDescent="0.15"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0:19" x14ac:dyDescent="0.15"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0:19" x14ac:dyDescent="0.15"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0:19" x14ac:dyDescent="0.15"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0:19" x14ac:dyDescent="0.15"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0:19" x14ac:dyDescent="0.15"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0:19" x14ac:dyDescent="0.15"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0:19" x14ac:dyDescent="0.15"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0:19" x14ac:dyDescent="0.15"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0:19" x14ac:dyDescent="0.15"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0:19" x14ac:dyDescent="0.15"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0:19" x14ac:dyDescent="0.15"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0:19" x14ac:dyDescent="0.15"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0:19" x14ac:dyDescent="0.15"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0:19" x14ac:dyDescent="0.15"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0:19" x14ac:dyDescent="0.15"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0:19" x14ac:dyDescent="0.15"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0:19" x14ac:dyDescent="0.15"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0:19" x14ac:dyDescent="0.15"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0:19" x14ac:dyDescent="0.15"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0:19" x14ac:dyDescent="0.15"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0:19" x14ac:dyDescent="0.15"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0:19" x14ac:dyDescent="0.15"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0:19" x14ac:dyDescent="0.15"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0:19" x14ac:dyDescent="0.15"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0:19" x14ac:dyDescent="0.15">
      <c r="J285" s="22"/>
      <c r="K285" s="22"/>
      <c r="L285" s="22"/>
      <c r="M285" s="22"/>
      <c r="N285" s="22"/>
      <c r="O285" s="22"/>
      <c r="P285" s="22"/>
      <c r="Q285" s="22"/>
      <c r="R285" s="22"/>
      <c r="S285" s="22"/>
    </row>
    <row r="286" spans="10:19" x14ac:dyDescent="0.15">
      <c r="J286" s="22"/>
      <c r="K286" s="22"/>
      <c r="L286" s="22"/>
      <c r="M286" s="22"/>
      <c r="N286" s="22"/>
      <c r="O286" s="22"/>
      <c r="P286" s="22"/>
      <c r="Q286" s="22"/>
      <c r="R286" s="22"/>
      <c r="S286" s="22"/>
    </row>
    <row r="287" spans="10:19" x14ac:dyDescent="0.15">
      <c r="J287" s="22"/>
      <c r="K287" s="22"/>
      <c r="L287" s="22"/>
      <c r="M287" s="22"/>
      <c r="N287" s="22"/>
      <c r="O287" s="22"/>
      <c r="P287" s="22"/>
      <c r="Q287" s="22"/>
      <c r="R287" s="22"/>
      <c r="S287" s="22"/>
    </row>
    <row r="288" spans="10:19" x14ac:dyDescent="0.15">
      <c r="J288" s="22"/>
      <c r="K288" s="22"/>
      <c r="L288" s="22"/>
      <c r="M288" s="22"/>
      <c r="N288" s="22"/>
      <c r="O288" s="22"/>
      <c r="P288" s="22"/>
      <c r="Q288" s="22"/>
      <c r="R288" s="22"/>
      <c r="S288" s="22"/>
    </row>
    <row r="289" spans="10:19" x14ac:dyDescent="0.15">
      <c r="J289" s="22"/>
      <c r="K289" s="22"/>
      <c r="L289" s="22"/>
      <c r="M289" s="22"/>
      <c r="N289" s="22"/>
      <c r="O289" s="22"/>
      <c r="P289" s="22"/>
      <c r="Q289" s="22"/>
      <c r="R289" s="22"/>
      <c r="S289" s="22"/>
    </row>
    <row r="290" spans="10:19" x14ac:dyDescent="0.15">
      <c r="J290" s="22"/>
      <c r="K290" s="22"/>
      <c r="L290" s="22"/>
      <c r="M290" s="22"/>
      <c r="N290" s="22"/>
      <c r="O290" s="22"/>
      <c r="P290" s="22"/>
      <c r="Q290" s="22"/>
      <c r="R290" s="22"/>
      <c r="S290" s="22"/>
    </row>
    <row r="291" spans="10:19" x14ac:dyDescent="0.15">
      <c r="J291" s="22"/>
      <c r="K291" s="22"/>
      <c r="L291" s="22"/>
      <c r="M291" s="22"/>
      <c r="N291" s="22"/>
      <c r="O291" s="22"/>
      <c r="P291" s="22"/>
      <c r="Q291" s="22"/>
      <c r="R291" s="22"/>
      <c r="S291" s="22"/>
    </row>
    <row r="292" spans="10:19" x14ac:dyDescent="0.15">
      <c r="J292" s="22"/>
      <c r="K292" s="22"/>
      <c r="L292" s="22"/>
      <c r="M292" s="22"/>
      <c r="N292" s="22"/>
      <c r="O292" s="22"/>
      <c r="P292" s="22"/>
      <c r="Q292" s="22"/>
      <c r="R292" s="22"/>
      <c r="S292" s="22"/>
    </row>
    <row r="293" spans="10:19" x14ac:dyDescent="0.15">
      <c r="J293" s="22"/>
      <c r="K293" s="22"/>
      <c r="L293" s="22"/>
      <c r="M293" s="22"/>
      <c r="N293" s="22"/>
      <c r="O293" s="22"/>
      <c r="P293" s="22"/>
      <c r="Q293" s="22"/>
      <c r="R293" s="22"/>
      <c r="S293" s="22"/>
    </row>
    <row r="294" spans="10:19" x14ac:dyDescent="0.15">
      <c r="J294" s="22"/>
      <c r="K294" s="22"/>
      <c r="L294" s="22"/>
      <c r="M294" s="22"/>
      <c r="N294" s="22"/>
      <c r="O294" s="22"/>
      <c r="P294" s="22"/>
      <c r="Q294" s="22"/>
      <c r="R294" s="22"/>
      <c r="S294" s="22"/>
    </row>
    <row r="295" spans="10:19" x14ac:dyDescent="0.15">
      <c r="J295" s="22"/>
      <c r="K295" s="22"/>
      <c r="L295" s="22"/>
      <c r="M295" s="22"/>
      <c r="N295" s="22"/>
      <c r="O295" s="22"/>
      <c r="P295" s="22"/>
      <c r="Q295" s="22"/>
      <c r="R295" s="22"/>
      <c r="S295" s="22"/>
    </row>
    <row r="296" spans="10:19" x14ac:dyDescent="0.15">
      <c r="J296" s="22"/>
      <c r="K296" s="22"/>
      <c r="L296" s="22"/>
      <c r="M296" s="22"/>
      <c r="N296" s="22"/>
      <c r="O296" s="22"/>
      <c r="P296" s="22"/>
      <c r="Q296" s="22"/>
      <c r="R296" s="22"/>
      <c r="S296" s="22"/>
    </row>
    <row r="297" spans="10:19" x14ac:dyDescent="0.15">
      <c r="J297" s="22"/>
      <c r="K297" s="22"/>
      <c r="L297" s="22"/>
      <c r="M297" s="22"/>
      <c r="N297" s="22"/>
      <c r="O297" s="22"/>
      <c r="P297" s="22"/>
      <c r="Q297" s="22"/>
      <c r="R297" s="22"/>
      <c r="S297" s="22"/>
    </row>
    <row r="298" spans="10:19" x14ac:dyDescent="0.15">
      <c r="J298" s="22"/>
      <c r="K298" s="22"/>
      <c r="L298" s="22"/>
      <c r="M298" s="22"/>
      <c r="N298" s="22"/>
      <c r="O298" s="22"/>
      <c r="P298" s="22"/>
      <c r="Q298" s="22"/>
      <c r="R298" s="22"/>
      <c r="S298" s="22"/>
    </row>
    <row r="299" spans="10:19" x14ac:dyDescent="0.15">
      <c r="J299" s="22"/>
      <c r="K299" s="22"/>
      <c r="L299" s="22"/>
      <c r="M299" s="22"/>
      <c r="N299" s="22"/>
      <c r="O299" s="22"/>
      <c r="P299" s="22"/>
      <c r="Q299" s="22"/>
      <c r="R299" s="22"/>
      <c r="S299" s="22"/>
    </row>
    <row r="300" spans="10:19" x14ac:dyDescent="0.15">
      <c r="J300" s="22"/>
      <c r="K300" s="22"/>
      <c r="L300" s="22"/>
      <c r="M300" s="22"/>
      <c r="N300" s="22"/>
      <c r="O300" s="22"/>
      <c r="P300" s="22"/>
      <c r="Q300" s="22"/>
      <c r="R300" s="22"/>
      <c r="S300" s="22"/>
    </row>
    <row r="301" spans="10:19" x14ac:dyDescent="0.15">
      <c r="J301" s="22"/>
      <c r="K301" s="22"/>
      <c r="L301" s="22"/>
      <c r="M301" s="22"/>
      <c r="N301" s="22"/>
      <c r="O301" s="22"/>
      <c r="P301" s="22"/>
      <c r="Q301" s="22"/>
      <c r="R301" s="22"/>
      <c r="S301" s="22"/>
    </row>
    <row r="302" spans="10:19" x14ac:dyDescent="0.15">
      <c r="J302" s="22"/>
      <c r="K302" s="22"/>
      <c r="L302" s="22"/>
      <c r="M302" s="22"/>
      <c r="N302" s="22"/>
      <c r="O302" s="22"/>
      <c r="P302" s="22"/>
      <c r="Q302" s="22"/>
      <c r="R302" s="22"/>
      <c r="S302" s="22"/>
    </row>
    <row r="303" spans="10:19" x14ac:dyDescent="0.15">
      <c r="J303" s="22"/>
      <c r="K303" s="22"/>
      <c r="L303" s="22"/>
      <c r="M303" s="22"/>
      <c r="N303" s="22"/>
      <c r="O303" s="22"/>
      <c r="P303" s="22"/>
      <c r="Q303" s="22"/>
      <c r="R303" s="22"/>
      <c r="S303" s="22"/>
    </row>
    <row r="304" spans="10:19" x14ac:dyDescent="0.15">
      <c r="J304" s="22"/>
      <c r="K304" s="22"/>
      <c r="L304" s="22"/>
      <c r="M304" s="22"/>
      <c r="N304" s="22"/>
      <c r="O304" s="22"/>
      <c r="P304" s="22"/>
      <c r="Q304" s="22"/>
      <c r="R304" s="22"/>
      <c r="S304" s="22"/>
    </row>
    <row r="305" spans="10:19" x14ac:dyDescent="0.15">
      <c r="J305" s="22"/>
      <c r="K305" s="22"/>
      <c r="L305" s="22"/>
      <c r="M305" s="22"/>
      <c r="N305" s="22"/>
      <c r="O305" s="22"/>
      <c r="P305" s="22"/>
      <c r="Q305" s="22"/>
      <c r="R305" s="22"/>
      <c r="S305" s="22"/>
    </row>
    <row r="306" spans="10:19" x14ac:dyDescent="0.15">
      <c r="J306" s="22"/>
      <c r="K306" s="22"/>
      <c r="L306" s="22"/>
      <c r="M306" s="22"/>
      <c r="N306" s="22"/>
      <c r="O306" s="22"/>
      <c r="P306" s="22"/>
      <c r="Q306" s="22"/>
      <c r="R306" s="22"/>
      <c r="S306" s="22"/>
    </row>
    <row r="307" spans="10:19" x14ac:dyDescent="0.15">
      <c r="J307" s="22"/>
      <c r="K307" s="22"/>
      <c r="L307" s="22"/>
      <c r="M307" s="22"/>
      <c r="N307" s="22"/>
      <c r="O307" s="22"/>
      <c r="P307" s="22"/>
      <c r="Q307" s="22"/>
      <c r="R307" s="22"/>
      <c r="S307" s="22"/>
    </row>
    <row r="308" spans="10:19" x14ac:dyDescent="0.15">
      <c r="J308" s="22"/>
      <c r="K308" s="22"/>
      <c r="L308" s="22"/>
      <c r="M308" s="22"/>
      <c r="N308" s="22"/>
      <c r="O308" s="22"/>
      <c r="P308" s="22"/>
      <c r="Q308" s="22"/>
      <c r="R308" s="22"/>
      <c r="S308" s="22"/>
    </row>
    <row r="309" spans="10:19" x14ac:dyDescent="0.15">
      <c r="J309" s="22"/>
      <c r="K309" s="22"/>
      <c r="L309" s="22"/>
      <c r="M309" s="22"/>
      <c r="N309" s="22"/>
      <c r="O309" s="22"/>
      <c r="P309" s="22"/>
      <c r="Q309" s="22"/>
      <c r="R309" s="22"/>
      <c r="S309" s="22"/>
    </row>
    <row r="310" spans="10:19" x14ac:dyDescent="0.15">
      <c r="J310" s="22"/>
      <c r="K310" s="22"/>
      <c r="L310" s="22"/>
      <c r="M310" s="22"/>
      <c r="N310" s="22"/>
      <c r="O310" s="22"/>
      <c r="P310" s="22"/>
      <c r="Q310" s="22"/>
      <c r="R310" s="22"/>
      <c r="S310" s="22"/>
    </row>
    <row r="311" spans="10:19" x14ac:dyDescent="0.15">
      <c r="J311" s="22"/>
      <c r="K311" s="22"/>
      <c r="L311" s="22"/>
      <c r="M311" s="22"/>
      <c r="N311" s="22"/>
      <c r="O311" s="22"/>
      <c r="P311" s="22"/>
      <c r="Q311" s="22"/>
      <c r="R311" s="22"/>
      <c r="S311" s="22"/>
    </row>
    <row r="312" spans="10:19" x14ac:dyDescent="0.15">
      <c r="J312" s="22"/>
      <c r="K312" s="22"/>
      <c r="L312" s="22"/>
      <c r="M312" s="22"/>
      <c r="N312" s="22"/>
      <c r="O312" s="22"/>
      <c r="P312" s="22"/>
      <c r="Q312" s="22"/>
      <c r="R312" s="22"/>
      <c r="S312" s="22"/>
    </row>
    <row r="313" spans="10:19" x14ac:dyDescent="0.15">
      <c r="J313" s="22"/>
      <c r="K313" s="22"/>
      <c r="L313" s="22"/>
      <c r="M313" s="22"/>
      <c r="N313" s="22"/>
      <c r="O313" s="22"/>
      <c r="P313" s="22"/>
      <c r="Q313" s="22"/>
      <c r="R313" s="22"/>
      <c r="S313" s="22"/>
    </row>
    <row r="314" spans="10:19" x14ac:dyDescent="0.15">
      <c r="J314" s="22"/>
      <c r="K314" s="22"/>
      <c r="L314" s="22"/>
      <c r="M314" s="22"/>
      <c r="N314" s="22"/>
      <c r="O314" s="22"/>
      <c r="P314" s="22"/>
      <c r="Q314" s="22"/>
      <c r="R314" s="22"/>
      <c r="S314" s="22"/>
    </row>
    <row r="315" spans="10:19" x14ac:dyDescent="0.15">
      <c r="J315" s="22"/>
      <c r="K315" s="22"/>
      <c r="L315" s="22"/>
      <c r="M315" s="22"/>
      <c r="N315" s="22"/>
      <c r="O315" s="22"/>
      <c r="P315" s="22"/>
      <c r="Q315" s="22"/>
      <c r="R315" s="22"/>
      <c r="S315" s="22"/>
    </row>
    <row r="316" spans="10:19" x14ac:dyDescent="0.15">
      <c r="J316" s="22"/>
      <c r="K316" s="22"/>
      <c r="L316" s="22"/>
      <c r="M316" s="22"/>
      <c r="N316" s="22"/>
      <c r="O316" s="22"/>
      <c r="P316" s="22"/>
      <c r="Q316" s="22"/>
      <c r="R316" s="22"/>
      <c r="S316" s="22"/>
    </row>
    <row r="317" spans="10:19" x14ac:dyDescent="0.15">
      <c r="J317" s="22"/>
      <c r="K317" s="22"/>
      <c r="L317" s="22"/>
      <c r="M317" s="22"/>
      <c r="N317" s="22"/>
      <c r="O317" s="22"/>
      <c r="P317" s="22"/>
      <c r="Q317" s="22"/>
      <c r="R317" s="22"/>
      <c r="S317" s="22"/>
    </row>
    <row r="318" spans="10:19" x14ac:dyDescent="0.15">
      <c r="J318" s="22"/>
      <c r="K318" s="22"/>
      <c r="L318" s="22"/>
      <c r="M318" s="22"/>
      <c r="N318" s="22"/>
      <c r="O318" s="22"/>
      <c r="P318" s="22"/>
      <c r="Q318" s="22"/>
      <c r="R318" s="22"/>
      <c r="S318" s="22"/>
    </row>
    <row r="319" spans="10:19" x14ac:dyDescent="0.15">
      <c r="J319" s="22"/>
      <c r="K319" s="22"/>
      <c r="L319" s="22"/>
      <c r="M319" s="22"/>
      <c r="N319" s="22"/>
      <c r="O319" s="22"/>
      <c r="P319" s="22"/>
      <c r="Q319" s="22"/>
      <c r="R319" s="22"/>
      <c r="S319" s="22"/>
    </row>
    <row r="320" spans="10:19" x14ac:dyDescent="0.15">
      <c r="J320" s="22"/>
      <c r="K320" s="22"/>
      <c r="L320" s="22"/>
      <c r="M320" s="22"/>
      <c r="N320" s="22"/>
      <c r="O320" s="22"/>
      <c r="P320" s="22"/>
      <c r="Q320" s="22"/>
      <c r="R320" s="22"/>
      <c r="S320" s="22"/>
    </row>
    <row r="321" spans="10:19" x14ac:dyDescent="0.15">
      <c r="J321" s="22"/>
      <c r="K321" s="22"/>
      <c r="L321" s="22"/>
      <c r="M321" s="22"/>
      <c r="N321" s="22"/>
      <c r="O321" s="22"/>
      <c r="P321" s="22"/>
      <c r="Q321" s="22"/>
      <c r="R321" s="22"/>
      <c r="S321" s="22"/>
    </row>
    <row r="322" spans="10:19" x14ac:dyDescent="0.15">
      <c r="J322" s="22"/>
      <c r="K322" s="22"/>
      <c r="L322" s="22"/>
      <c r="M322" s="22"/>
      <c r="N322" s="22"/>
      <c r="O322" s="22"/>
      <c r="P322" s="22"/>
      <c r="Q322" s="22"/>
      <c r="R322" s="22"/>
      <c r="S322" s="22"/>
    </row>
    <row r="323" spans="10:19" x14ac:dyDescent="0.15">
      <c r="J323" s="22"/>
      <c r="K323" s="22"/>
      <c r="L323" s="22"/>
      <c r="M323" s="22"/>
      <c r="N323" s="22"/>
      <c r="O323" s="22"/>
      <c r="P323" s="22"/>
      <c r="Q323" s="22"/>
      <c r="R323" s="22"/>
      <c r="S323" s="22"/>
    </row>
    <row r="324" spans="10:19" x14ac:dyDescent="0.15">
      <c r="J324" s="22"/>
      <c r="K324" s="22"/>
      <c r="L324" s="22"/>
      <c r="M324" s="22"/>
      <c r="N324" s="22"/>
      <c r="O324" s="22"/>
      <c r="P324" s="22"/>
      <c r="Q324" s="22"/>
      <c r="R324" s="22"/>
      <c r="S324" s="22"/>
    </row>
    <row r="325" spans="10:19" x14ac:dyDescent="0.15">
      <c r="J325" s="22"/>
      <c r="K325" s="22"/>
      <c r="L325" s="22"/>
      <c r="M325" s="22"/>
      <c r="N325" s="22"/>
      <c r="O325" s="22"/>
      <c r="P325" s="22"/>
      <c r="Q325" s="22"/>
      <c r="R325" s="22"/>
      <c r="S325" s="22"/>
    </row>
    <row r="326" spans="10:19" x14ac:dyDescent="0.15">
      <c r="J326" s="22"/>
      <c r="K326" s="22"/>
      <c r="L326" s="22"/>
      <c r="M326" s="22"/>
      <c r="N326" s="22"/>
      <c r="O326" s="22"/>
      <c r="P326" s="22"/>
      <c r="Q326" s="22"/>
      <c r="R326" s="22"/>
      <c r="S326" s="22"/>
    </row>
    <row r="327" spans="10:19" x14ac:dyDescent="0.15">
      <c r="J327" s="22"/>
      <c r="K327" s="22"/>
      <c r="L327" s="22"/>
      <c r="M327" s="22"/>
      <c r="N327" s="22"/>
      <c r="O327" s="22"/>
      <c r="P327" s="22"/>
      <c r="Q327" s="22"/>
      <c r="R327" s="22"/>
      <c r="S327" s="22"/>
    </row>
    <row r="328" spans="10:19" x14ac:dyDescent="0.15">
      <c r="J328" s="22"/>
      <c r="K328" s="22"/>
      <c r="L328" s="22"/>
      <c r="M328" s="22"/>
      <c r="N328" s="22"/>
      <c r="O328" s="22"/>
      <c r="P328" s="22"/>
      <c r="Q328" s="22"/>
      <c r="R328" s="22"/>
      <c r="S328" s="22"/>
    </row>
    <row r="329" spans="10:19" x14ac:dyDescent="0.15">
      <c r="J329" s="22"/>
      <c r="K329" s="22"/>
      <c r="L329" s="22"/>
      <c r="M329" s="22"/>
      <c r="N329" s="22"/>
      <c r="O329" s="22"/>
      <c r="P329" s="22"/>
      <c r="Q329" s="22"/>
      <c r="R329" s="22"/>
      <c r="S329" s="22"/>
    </row>
    <row r="330" spans="10:19" x14ac:dyDescent="0.15">
      <c r="J330" s="22"/>
      <c r="K330" s="22"/>
      <c r="L330" s="22"/>
      <c r="M330" s="22"/>
      <c r="N330" s="22"/>
      <c r="O330" s="22"/>
      <c r="P330" s="22"/>
      <c r="Q330" s="22"/>
      <c r="R330" s="22"/>
      <c r="S330" s="22"/>
    </row>
    <row r="331" spans="10:19" x14ac:dyDescent="0.15">
      <c r="J331" s="22"/>
      <c r="K331" s="22"/>
      <c r="L331" s="22"/>
      <c r="M331" s="22"/>
      <c r="N331" s="22"/>
      <c r="O331" s="22"/>
      <c r="P331" s="22"/>
      <c r="Q331" s="22"/>
      <c r="R331" s="22"/>
      <c r="S331" s="22"/>
    </row>
    <row r="332" spans="10:19" x14ac:dyDescent="0.15">
      <c r="J332" s="22"/>
      <c r="K332" s="22"/>
      <c r="L332" s="22"/>
      <c r="M332" s="22"/>
      <c r="N332" s="22"/>
      <c r="O332" s="22"/>
      <c r="P332" s="22"/>
      <c r="Q332" s="22"/>
      <c r="R332" s="22"/>
      <c r="S332" s="22"/>
    </row>
    <row r="333" spans="10:19" x14ac:dyDescent="0.15">
      <c r="J333" s="22"/>
      <c r="K333" s="22"/>
      <c r="L333" s="22"/>
      <c r="M333" s="22"/>
      <c r="N333" s="22"/>
      <c r="O333" s="22"/>
      <c r="P333" s="22"/>
      <c r="Q333" s="22"/>
      <c r="R333" s="22"/>
      <c r="S333" s="22"/>
    </row>
    <row r="334" spans="10:19" x14ac:dyDescent="0.15">
      <c r="J334" s="22"/>
      <c r="K334" s="22"/>
      <c r="L334" s="22"/>
      <c r="M334" s="22"/>
      <c r="N334" s="22"/>
      <c r="O334" s="22"/>
      <c r="P334" s="22"/>
      <c r="Q334" s="22"/>
      <c r="R334" s="22"/>
      <c r="S334" s="22"/>
    </row>
    <row r="335" spans="10:19" x14ac:dyDescent="0.15">
      <c r="J335" s="22"/>
      <c r="K335" s="22"/>
      <c r="L335" s="22"/>
      <c r="M335" s="22"/>
      <c r="N335" s="22"/>
      <c r="O335" s="22"/>
      <c r="P335" s="22"/>
      <c r="Q335" s="22"/>
      <c r="R335" s="22"/>
      <c r="S335" s="22"/>
    </row>
    <row r="336" spans="10:19" x14ac:dyDescent="0.15">
      <c r="J336" s="22"/>
      <c r="K336" s="22"/>
      <c r="L336" s="22"/>
      <c r="M336" s="22"/>
      <c r="N336" s="22"/>
      <c r="O336" s="22"/>
      <c r="P336" s="22"/>
      <c r="Q336" s="22"/>
      <c r="R336" s="22"/>
      <c r="S336" s="22"/>
    </row>
    <row r="337" spans="10:19" x14ac:dyDescent="0.15">
      <c r="J337" s="22"/>
      <c r="K337" s="22"/>
      <c r="L337" s="22"/>
      <c r="M337" s="22"/>
      <c r="N337" s="22"/>
      <c r="O337" s="22"/>
      <c r="P337" s="22"/>
      <c r="Q337" s="22"/>
      <c r="R337" s="22"/>
      <c r="S337" s="22"/>
    </row>
    <row r="338" spans="10:19" x14ac:dyDescent="0.15">
      <c r="J338" s="22"/>
      <c r="K338" s="22"/>
      <c r="L338" s="22"/>
      <c r="M338" s="22"/>
      <c r="N338" s="22"/>
      <c r="O338" s="22"/>
      <c r="P338" s="22"/>
      <c r="Q338" s="22"/>
      <c r="R338" s="22"/>
      <c r="S338" s="22"/>
    </row>
    <row r="339" spans="10:19" x14ac:dyDescent="0.15">
      <c r="J339" s="22"/>
      <c r="K339" s="22"/>
      <c r="L339" s="22"/>
      <c r="M339" s="22"/>
      <c r="N339" s="22"/>
      <c r="O339" s="22"/>
      <c r="P339" s="22"/>
      <c r="Q339" s="22"/>
      <c r="R339" s="22"/>
      <c r="S339" s="22"/>
    </row>
    <row r="340" spans="10:19" x14ac:dyDescent="0.15">
      <c r="J340" s="22"/>
      <c r="K340" s="22"/>
      <c r="L340" s="22"/>
      <c r="M340" s="22"/>
      <c r="N340" s="22"/>
      <c r="O340" s="22"/>
      <c r="P340" s="22"/>
      <c r="Q340" s="22"/>
      <c r="R340" s="22"/>
      <c r="S340" s="22"/>
    </row>
    <row r="341" spans="10:19" x14ac:dyDescent="0.15">
      <c r="J341" s="22"/>
      <c r="K341" s="22"/>
      <c r="L341" s="22"/>
      <c r="M341" s="22"/>
      <c r="N341" s="22"/>
      <c r="O341" s="22"/>
      <c r="P341" s="22"/>
      <c r="Q341" s="22"/>
      <c r="R341" s="22"/>
      <c r="S341" s="22"/>
    </row>
    <row r="342" spans="10:19" x14ac:dyDescent="0.15">
      <c r="J342" s="22"/>
      <c r="K342" s="22"/>
      <c r="L342" s="22"/>
      <c r="M342" s="22"/>
      <c r="N342" s="22"/>
      <c r="O342" s="22"/>
      <c r="P342" s="22"/>
      <c r="Q342" s="22"/>
      <c r="R342" s="22"/>
      <c r="S342" s="22"/>
    </row>
    <row r="343" spans="10:19" x14ac:dyDescent="0.15">
      <c r="J343" s="22"/>
      <c r="K343" s="22"/>
      <c r="L343" s="22"/>
      <c r="M343" s="22"/>
      <c r="N343" s="22"/>
      <c r="O343" s="22"/>
      <c r="P343" s="22"/>
      <c r="Q343" s="22"/>
      <c r="R343" s="22"/>
      <c r="S343" s="22"/>
    </row>
    <row r="344" spans="10:19" x14ac:dyDescent="0.15">
      <c r="J344" s="22"/>
      <c r="K344" s="22"/>
      <c r="L344" s="22"/>
      <c r="M344" s="22"/>
      <c r="N344" s="22"/>
      <c r="O344" s="22"/>
      <c r="P344" s="22"/>
      <c r="Q344" s="22"/>
      <c r="R344" s="22"/>
      <c r="S344" s="22"/>
    </row>
    <row r="345" spans="10:19" x14ac:dyDescent="0.15">
      <c r="J345" s="22"/>
      <c r="K345" s="22"/>
      <c r="L345" s="22"/>
      <c r="M345" s="22"/>
      <c r="N345" s="22"/>
      <c r="O345" s="22"/>
      <c r="P345" s="22"/>
      <c r="Q345" s="22"/>
      <c r="R345" s="22"/>
      <c r="S345" s="22"/>
    </row>
    <row r="346" spans="10:19" x14ac:dyDescent="0.15">
      <c r="J346" s="22"/>
      <c r="K346" s="22"/>
      <c r="L346" s="22"/>
      <c r="M346" s="22"/>
      <c r="N346" s="22"/>
      <c r="O346" s="22"/>
      <c r="P346" s="22"/>
      <c r="Q346" s="22"/>
      <c r="R346" s="22"/>
      <c r="S346" s="22"/>
    </row>
    <row r="347" spans="10:19" x14ac:dyDescent="0.15">
      <c r="J347" s="22"/>
      <c r="K347" s="22"/>
      <c r="L347" s="22"/>
      <c r="M347" s="22"/>
      <c r="N347" s="22"/>
      <c r="O347" s="22"/>
      <c r="P347" s="22"/>
      <c r="Q347" s="22"/>
      <c r="R347" s="22"/>
      <c r="S347" s="22"/>
    </row>
    <row r="348" spans="10:19" x14ac:dyDescent="0.15">
      <c r="J348" s="22"/>
      <c r="K348" s="22"/>
      <c r="L348" s="22"/>
      <c r="M348" s="22"/>
      <c r="N348" s="22"/>
      <c r="O348" s="22"/>
      <c r="P348" s="22"/>
      <c r="Q348" s="22"/>
      <c r="R348" s="22"/>
      <c r="S348" s="22"/>
    </row>
    <row r="349" spans="10:19" x14ac:dyDescent="0.15">
      <c r="J349" s="22"/>
      <c r="K349" s="22"/>
      <c r="L349" s="22"/>
      <c r="M349" s="22"/>
      <c r="N349" s="22"/>
      <c r="O349" s="22"/>
      <c r="P349" s="22"/>
      <c r="Q349" s="22"/>
      <c r="R349" s="22"/>
      <c r="S349" s="22"/>
    </row>
    <row r="350" spans="10:19" x14ac:dyDescent="0.15">
      <c r="J350" s="22"/>
      <c r="K350" s="22"/>
      <c r="L350" s="22"/>
      <c r="M350" s="22"/>
      <c r="N350" s="22"/>
      <c r="O350" s="22"/>
      <c r="P350" s="22"/>
      <c r="Q350" s="22"/>
      <c r="R350" s="22"/>
      <c r="S350" s="22"/>
    </row>
    <row r="351" spans="10:19" x14ac:dyDescent="0.15">
      <c r="J351" s="22"/>
      <c r="K351" s="22"/>
      <c r="L351" s="22"/>
      <c r="M351" s="22"/>
      <c r="N351" s="22"/>
      <c r="O351" s="22"/>
      <c r="P351" s="22"/>
      <c r="Q351" s="22"/>
      <c r="R351" s="22"/>
      <c r="S351" s="22"/>
    </row>
    <row r="352" spans="10:19" x14ac:dyDescent="0.15">
      <c r="J352" s="22"/>
      <c r="K352" s="22"/>
      <c r="L352" s="22"/>
      <c r="M352" s="22"/>
      <c r="N352" s="22"/>
      <c r="O352" s="22"/>
      <c r="P352" s="22"/>
      <c r="Q352" s="22"/>
      <c r="R352" s="22"/>
      <c r="S352" s="22"/>
    </row>
    <row r="353" spans="10:19" x14ac:dyDescent="0.15">
      <c r="J353" s="22"/>
      <c r="K353" s="22"/>
      <c r="L353" s="22"/>
      <c r="M353" s="22"/>
      <c r="N353" s="22"/>
      <c r="O353" s="22"/>
      <c r="P353" s="22"/>
      <c r="Q353" s="22"/>
      <c r="R353" s="22"/>
      <c r="S353" s="22"/>
    </row>
    <row r="354" spans="10:19" x14ac:dyDescent="0.15">
      <c r="J354" s="22"/>
      <c r="K354" s="22"/>
      <c r="L354" s="22"/>
      <c r="M354" s="22"/>
      <c r="N354" s="22"/>
      <c r="O354" s="22"/>
      <c r="P354" s="22"/>
      <c r="Q354" s="22"/>
      <c r="R354" s="22"/>
      <c r="S354" s="22"/>
    </row>
    <row r="355" spans="10:19" x14ac:dyDescent="0.15">
      <c r="J355" s="22"/>
      <c r="K355" s="22"/>
      <c r="L355" s="22"/>
      <c r="M355" s="22"/>
      <c r="N355" s="22"/>
      <c r="O355" s="22"/>
      <c r="P355" s="22"/>
      <c r="Q355" s="22"/>
      <c r="R355" s="22"/>
      <c r="S355" s="22"/>
    </row>
    <row r="356" spans="10:19" x14ac:dyDescent="0.15">
      <c r="J356" s="22"/>
      <c r="K356" s="22"/>
      <c r="L356" s="22"/>
      <c r="M356" s="22"/>
      <c r="N356" s="22"/>
      <c r="O356" s="22"/>
      <c r="P356" s="22"/>
      <c r="Q356" s="22"/>
      <c r="R356" s="22"/>
      <c r="S356" s="22"/>
    </row>
    <row r="357" spans="10:19" x14ac:dyDescent="0.15">
      <c r="J357" s="22"/>
      <c r="K357" s="22"/>
      <c r="L357" s="22"/>
      <c r="M357" s="22"/>
      <c r="N357" s="22"/>
      <c r="O357" s="22"/>
      <c r="P357" s="22"/>
      <c r="Q357" s="22"/>
      <c r="R357" s="22"/>
      <c r="S357" s="22"/>
    </row>
    <row r="358" spans="10:19" x14ac:dyDescent="0.15">
      <c r="J358" s="22"/>
      <c r="K358" s="22"/>
      <c r="L358" s="22"/>
      <c r="M358" s="22"/>
      <c r="N358" s="22"/>
      <c r="O358" s="22"/>
      <c r="P358" s="22"/>
      <c r="Q358" s="22"/>
      <c r="R358" s="22"/>
      <c r="S358" s="22"/>
    </row>
    <row r="359" spans="10:19" x14ac:dyDescent="0.15">
      <c r="J359" s="22"/>
      <c r="K359" s="22"/>
      <c r="L359" s="22"/>
      <c r="M359" s="22"/>
      <c r="N359" s="22"/>
      <c r="O359" s="22"/>
      <c r="P359" s="22"/>
      <c r="Q359" s="22"/>
      <c r="R359" s="22"/>
      <c r="S359" s="22"/>
    </row>
    <row r="360" spans="10:19" x14ac:dyDescent="0.15">
      <c r="J360" s="22"/>
      <c r="K360" s="22"/>
      <c r="L360" s="22"/>
      <c r="M360" s="22"/>
      <c r="N360" s="22"/>
      <c r="O360" s="22"/>
      <c r="P360" s="22"/>
      <c r="Q360" s="22"/>
      <c r="R360" s="22"/>
      <c r="S360" s="22"/>
    </row>
    <row r="361" spans="10:19" x14ac:dyDescent="0.15">
      <c r="J361" s="22"/>
      <c r="K361" s="22"/>
      <c r="L361" s="22"/>
      <c r="M361" s="22"/>
      <c r="N361" s="22"/>
      <c r="O361" s="22"/>
      <c r="P361" s="22"/>
      <c r="Q361" s="22"/>
      <c r="R361" s="22"/>
      <c r="S361" s="22"/>
    </row>
    <row r="362" spans="10:19" x14ac:dyDescent="0.15">
      <c r="J362" s="22"/>
      <c r="K362" s="22"/>
      <c r="L362" s="22"/>
      <c r="M362" s="22"/>
      <c r="N362" s="22"/>
      <c r="O362" s="22"/>
      <c r="P362" s="22"/>
      <c r="Q362" s="22"/>
      <c r="R362" s="22"/>
      <c r="S362" s="22"/>
    </row>
    <row r="363" spans="10:19" x14ac:dyDescent="0.15">
      <c r="J363" s="22"/>
      <c r="K363" s="22"/>
      <c r="L363" s="22"/>
      <c r="M363" s="22"/>
      <c r="N363" s="22"/>
      <c r="O363" s="22"/>
      <c r="P363" s="22"/>
      <c r="Q363" s="22"/>
      <c r="R363" s="22"/>
      <c r="S363" s="22"/>
    </row>
    <row r="364" spans="10:19" x14ac:dyDescent="0.15">
      <c r="J364" s="22"/>
      <c r="K364" s="22"/>
      <c r="L364" s="22"/>
      <c r="M364" s="22"/>
      <c r="N364" s="22"/>
      <c r="O364" s="22"/>
      <c r="P364" s="22"/>
      <c r="Q364" s="22"/>
      <c r="R364" s="22"/>
      <c r="S364" s="22"/>
    </row>
    <row r="365" spans="10:19" x14ac:dyDescent="0.15">
      <c r="J365" s="22"/>
      <c r="K365" s="22"/>
      <c r="L365" s="22"/>
      <c r="M365" s="22"/>
      <c r="N365" s="22"/>
      <c r="O365" s="22"/>
      <c r="P365" s="22"/>
      <c r="Q365" s="22"/>
      <c r="R365" s="22"/>
      <c r="S365" s="22"/>
    </row>
    <row r="366" spans="10:19" x14ac:dyDescent="0.15">
      <c r="J366" s="22"/>
      <c r="K366" s="22"/>
      <c r="L366" s="22"/>
      <c r="M366" s="22"/>
      <c r="N366" s="22"/>
      <c r="O366" s="22"/>
      <c r="P366" s="22"/>
      <c r="Q366" s="22"/>
      <c r="R366" s="22"/>
      <c r="S366" s="22"/>
    </row>
    <row r="367" spans="10:19" x14ac:dyDescent="0.15">
      <c r="J367" s="22"/>
      <c r="K367" s="22"/>
      <c r="L367" s="22"/>
      <c r="M367" s="22"/>
      <c r="N367" s="22"/>
      <c r="O367" s="22"/>
      <c r="P367" s="22"/>
      <c r="Q367" s="22"/>
      <c r="R367" s="22"/>
      <c r="S367" s="22"/>
    </row>
    <row r="368" spans="10:19" x14ac:dyDescent="0.15">
      <c r="J368" s="22"/>
      <c r="K368" s="22"/>
      <c r="L368" s="22"/>
      <c r="M368" s="22"/>
      <c r="N368" s="22"/>
      <c r="O368" s="22"/>
      <c r="P368" s="22"/>
      <c r="Q368" s="22"/>
      <c r="R368" s="22"/>
      <c r="S368" s="22"/>
    </row>
    <row r="369" spans="10:19" x14ac:dyDescent="0.15">
      <c r="J369" s="22"/>
      <c r="K369" s="22"/>
      <c r="L369" s="22"/>
      <c r="M369" s="22"/>
      <c r="N369" s="22"/>
      <c r="O369" s="22"/>
      <c r="P369" s="22"/>
      <c r="Q369" s="22"/>
      <c r="R369" s="22"/>
      <c r="S369" s="22"/>
    </row>
    <row r="370" spans="10:19" x14ac:dyDescent="0.15">
      <c r="J370" s="22"/>
      <c r="K370" s="22"/>
      <c r="L370" s="22"/>
      <c r="M370" s="22"/>
      <c r="N370" s="22"/>
      <c r="O370" s="22"/>
      <c r="P370" s="22"/>
      <c r="Q370" s="22"/>
      <c r="R370" s="22"/>
      <c r="S370" s="22"/>
    </row>
    <row r="371" spans="10:19" x14ac:dyDescent="0.15">
      <c r="J371" s="22"/>
      <c r="K371" s="22"/>
      <c r="L371" s="22"/>
      <c r="M371" s="22"/>
      <c r="N371" s="22"/>
      <c r="O371" s="22"/>
      <c r="P371" s="22"/>
      <c r="Q371" s="22"/>
      <c r="R371" s="22"/>
      <c r="S371" s="22"/>
    </row>
    <row r="372" spans="10:19" x14ac:dyDescent="0.15">
      <c r="J372" s="22"/>
      <c r="K372" s="22"/>
      <c r="L372" s="22"/>
      <c r="M372" s="22"/>
      <c r="N372" s="22"/>
      <c r="O372" s="22"/>
      <c r="P372" s="22"/>
      <c r="Q372" s="22"/>
      <c r="R372" s="22"/>
      <c r="S372" s="22"/>
    </row>
    <row r="373" spans="10:19" x14ac:dyDescent="0.15">
      <c r="J373" s="22"/>
      <c r="K373" s="22"/>
      <c r="L373" s="22"/>
      <c r="M373" s="22"/>
      <c r="N373" s="22"/>
      <c r="O373" s="22"/>
      <c r="P373" s="22"/>
      <c r="Q373" s="22"/>
      <c r="R373" s="22"/>
      <c r="S373" s="22"/>
    </row>
    <row r="374" spans="10:19" x14ac:dyDescent="0.15">
      <c r="J374" s="22"/>
      <c r="K374" s="22"/>
      <c r="L374" s="22"/>
      <c r="M374" s="22"/>
      <c r="N374" s="22"/>
      <c r="O374" s="22"/>
      <c r="P374" s="22"/>
      <c r="Q374" s="22"/>
      <c r="R374" s="22"/>
      <c r="S374" s="22"/>
    </row>
    <row r="375" spans="10:19" x14ac:dyDescent="0.15">
      <c r="J375" s="22"/>
      <c r="K375" s="22"/>
      <c r="L375" s="22"/>
      <c r="M375" s="22"/>
      <c r="N375" s="22"/>
      <c r="O375" s="22"/>
      <c r="P375" s="22"/>
      <c r="Q375" s="22"/>
      <c r="R375" s="22"/>
      <c r="S375" s="22"/>
    </row>
    <row r="376" spans="10:19" x14ac:dyDescent="0.15">
      <c r="J376" s="22"/>
      <c r="K376" s="22"/>
      <c r="L376" s="22"/>
      <c r="M376" s="22"/>
      <c r="N376" s="22"/>
      <c r="O376" s="22"/>
      <c r="P376" s="22"/>
      <c r="Q376" s="22"/>
      <c r="R376" s="22"/>
      <c r="S376" s="22"/>
    </row>
    <row r="377" spans="10:19" x14ac:dyDescent="0.15">
      <c r="J377" s="22"/>
      <c r="K377" s="22"/>
      <c r="L377" s="22"/>
      <c r="M377" s="22"/>
      <c r="N377" s="22"/>
      <c r="O377" s="22"/>
      <c r="P377" s="22"/>
      <c r="Q377" s="22"/>
      <c r="R377" s="22"/>
      <c r="S377" s="22"/>
    </row>
    <row r="378" spans="10:19" x14ac:dyDescent="0.15">
      <c r="J378" s="22"/>
      <c r="K378" s="22"/>
      <c r="L378" s="22"/>
      <c r="M378" s="22"/>
      <c r="N378" s="22"/>
      <c r="O378" s="22"/>
      <c r="P378" s="22"/>
      <c r="Q378" s="22"/>
      <c r="R378" s="22"/>
      <c r="S378" s="22"/>
    </row>
    <row r="379" spans="10:19" x14ac:dyDescent="0.15">
      <c r="J379" s="22"/>
      <c r="K379" s="22"/>
      <c r="L379" s="22"/>
      <c r="M379" s="22"/>
      <c r="N379" s="22"/>
      <c r="O379" s="22"/>
      <c r="P379" s="22"/>
      <c r="Q379" s="22"/>
      <c r="R379" s="22"/>
      <c r="S379" s="22"/>
    </row>
    <row r="380" spans="10:19" x14ac:dyDescent="0.15">
      <c r="J380" s="22"/>
      <c r="K380" s="22"/>
      <c r="L380" s="22"/>
      <c r="M380" s="22"/>
      <c r="N380" s="22"/>
      <c r="O380" s="22"/>
      <c r="P380" s="22"/>
      <c r="Q380" s="22"/>
      <c r="R380" s="22"/>
      <c r="S380" s="22"/>
    </row>
    <row r="381" spans="10:19" x14ac:dyDescent="0.15">
      <c r="J381" s="22"/>
      <c r="K381" s="22"/>
      <c r="L381" s="22"/>
      <c r="M381" s="22"/>
      <c r="N381" s="22"/>
      <c r="O381" s="22"/>
      <c r="P381" s="22"/>
      <c r="Q381" s="22"/>
      <c r="R381" s="22"/>
      <c r="S381" s="22"/>
    </row>
    <row r="382" spans="10:19" x14ac:dyDescent="0.15">
      <c r="J382" s="22"/>
      <c r="K382" s="22"/>
      <c r="L382" s="22"/>
      <c r="M382" s="22"/>
      <c r="N382" s="22"/>
      <c r="O382" s="22"/>
      <c r="P382" s="22"/>
      <c r="Q382" s="22"/>
      <c r="R382" s="22"/>
      <c r="S382" s="22"/>
    </row>
    <row r="383" spans="10:19" x14ac:dyDescent="0.15">
      <c r="J383" s="22"/>
      <c r="K383" s="22"/>
      <c r="L383" s="22"/>
      <c r="M383" s="22"/>
      <c r="N383" s="22"/>
      <c r="O383" s="22"/>
      <c r="P383" s="22"/>
      <c r="Q383" s="22"/>
      <c r="R383" s="22"/>
      <c r="S383" s="22"/>
    </row>
    <row r="384" spans="10:19" x14ac:dyDescent="0.15">
      <c r="J384" s="22"/>
      <c r="K384" s="22"/>
      <c r="L384" s="22"/>
      <c r="M384" s="22"/>
      <c r="N384" s="22"/>
      <c r="O384" s="22"/>
      <c r="P384" s="22"/>
      <c r="Q384" s="22"/>
      <c r="R384" s="22"/>
      <c r="S384" s="22"/>
    </row>
    <row r="385" spans="10:19" x14ac:dyDescent="0.15">
      <c r="J385" s="22"/>
      <c r="K385" s="22"/>
      <c r="L385" s="22"/>
      <c r="M385" s="22"/>
      <c r="N385" s="22"/>
      <c r="O385" s="22"/>
      <c r="P385" s="22"/>
      <c r="Q385" s="22"/>
      <c r="R385" s="22"/>
      <c r="S385" s="22"/>
    </row>
    <row r="386" spans="10:19" x14ac:dyDescent="0.15">
      <c r="J386" s="22"/>
      <c r="K386" s="22"/>
      <c r="L386" s="22"/>
      <c r="M386" s="22"/>
      <c r="N386" s="22"/>
      <c r="O386" s="22"/>
      <c r="P386" s="22"/>
      <c r="Q386" s="22"/>
      <c r="R386" s="22"/>
      <c r="S386" s="22"/>
    </row>
    <row r="387" spans="10:19" x14ac:dyDescent="0.15">
      <c r="J387" s="22"/>
      <c r="K387" s="22"/>
      <c r="L387" s="22"/>
      <c r="M387" s="22"/>
      <c r="N387" s="22"/>
      <c r="O387" s="22"/>
      <c r="P387" s="22"/>
      <c r="Q387" s="22"/>
      <c r="R387" s="22"/>
      <c r="S387" s="22"/>
    </row>
    <row r="388" spans="10:19" x14ac:dyDescent="0.15">
      <c r="J388" s="22"/>
      <c r="K388" s="22"/>
      <c r="L388" s="22"/>
      <c r="M388" s="22"/>
      <c r="N388" s="22"/>
      <c r="O388" s="22"/>
      <c r="P388" s="22"/>
      <c r="Q388" s="22"/>
      <c r="R388" s="22"/>
      <c r="S388" s="22"/>
    </row>
    <row r="389" spans="10:19" x14ac:dyDescent="0.15">
      <c r="J389" s="22"/>
      <c r="K389" s="22"/>
      <c r="L389" s="22"/>
      <c r="M389" s="22"/>
      <c r="N389" s="22"/>
      <c r="O389" s="22"/>
      <c r="P389" s="22"/>
      <c r="Q389" s="22"/>
      <c r="R389" s="22"/>
      <c r="S389" s="22"/>
    </row>
    <row r="390" spans="10:19" x14ac:dyDescent="0.15">
      <c r="J390" s="22"/>
      <c r="K390" s="22"/>
      <c r="L390" s="22"/>
      <c r="M390" s="22"/>
      <c r="N390" s="22"/>
      <c r="O390" s="22"/>
      <c r="P390" s="22"/>
      <c r="Q390" s="22"/>
      <c r="R390" s="22"/>
      <c r="S390" s="22"/>
    </row>
    <row r="391" spans="10:19" x14ac:dyDescent="0.15">
      <c r="J391" s="22"/>
      <c r="K391" s="22"/>
      <c r="L391" s="22"/>
      <c r="M391" s="22"/>
      <c r="N391" s="22"/>
      <c r="O391" s="22"/>
      <c r="P391" s="22"/>
      <c r="Q391" s="22"/>
      <c r="R391" s="22"/>
      <c r="S391" s="22"/>
    </row>
    <row r="392" spans="10:19" x14ac:dyDescent="0.15">
      <c r="J392" s="22"/>
      <c r="K392" s="22"/>
      <c r="L392" s="22"/>
      <c r="M392" s="22"/>
      <c r="N392" s="22"/>
      <c r="O392" s="22"/>
      <c r="P392" s="22"/>
      <c r="Q392" s="22"/>
      <c r="R392" s="22"/>
      <c r="S392" s="22"/>
    </row>
    <row r="393" spans="10:19" x14ac:dyDescent="0.15">
      <c r="J393" s="22"/>
      <c r="K393" s="22"/>
      <c r="L393" s="22"/>
      <c r="M393" s="22"/>
      <c r="N393" s="22"/>
      <c r="O393" s="22"/>
      <c r="P393" s="22"/>
      <c r="Q393" s="22"/>
      <c r="R393" s="22"/>
      <c r="S393" s="22"/>
    </row>
    <row r="394" spans="10:19" x14ac:dyDescent="0.15">
      <c r="J394" s="22"/>
      <c r="K394" s="22"/>
      <c r="L394" s="22"/>
      <c r="M394" s="22"/>
      <c r="N394" s="22"/>
      <c r="O394" s="22"/>
      <c r="P394" s="22"/>
      <c r="Q394" s="22"/>
      <c r="R394" s="22"/>
      <c r="S394" s="22"/>
    </row>
    <row r="395" spans="10:19" x14ac:dyDescent="0.15">
      <c r="J395" s="22"/>
      <c r="K395" s="22"/>
      <c r="L395" s="22"/>
      <c r="M395" s="22"/>
      <c r="N395" s="22"/>
      <c r="O395" s="22"/>
      <c r="P395" s="22"/>
      <c r="Q395" s="22"/>
      <c r="R395" s="22"/>
      <c r="S395" s="22"/>
    </row>
    <row r="396" spans="10:19" x14ac:dyDescent="0.15">
      <c r="J396" s="22"/>
      <c r="K396" s="22"/>
      <c r="L396" s="22"/>
      <c r="M396" s="22"/>
      <c r="N396" s="22"/>
      <c r="O396" s="22"/>
      <c r="P396" s="22"/>
      <c r="Q396" s="22"/>
      <c r="R396" s="22"/>
      <c r="S396" s="22"/>
    </row>
    <row r="397" spans="10:19" x14ac:dyDescent="0.15">
      <c r="J397" s="22"/>
      <c r="K397" s="22"/>
      <c r="L397" s="22"/>
      <c r="M397" s="22"/>
      <c r="N397" s="22"/>
      <c r="O397" s="22"/>
      <c r="P397" s="22"/>
      <c r="Q397" s="22"/>
      <c r="R397" s="22"/>
      <c r="S397" s="22"/>
    </row>
    <row r="398" spans="10:19" x14ac:dyDescent="0.15">
      <c r="J398" s="22"/>
      <c r="K398" s="22"/>
      <c r="L398" s="22"/>
      <c r="M398" s="22"/>
      <c r="N398" s="22"/>
      <c r="O398" s="22"/>
      <c r="P398" s="22"/>
      <c r="Q398" s="22"/>
      <c r="R398" s="22"/>
      <c r="S398" s="22"/>
    </row>
    <row r="399" spans="10:19" x14ac:dyDescent="0.15">
      <c r="J399" s="22"/>
      <c r="K399" s="22"/>
      <c r="L399" s="22"/>
      <c r="M399" s="22"/>
      <c r="N399" s="22"/>
      <c r="O399" s="22"/>
      <c r="P399" s="22"/>
      <c r="Q399" s="22"/>
      <c r="R399" s="22"/>
      <c r="S399" s="22"/>
    </row>
    <row r="400" spans="10:19" x14ac:dyDescent="0.15">
      <c r="J400" s="22"/>
      <c r="K400" s="22"/>
      <c r="L400" s="22"/>
      <c r="M400" s="22"/>
      <c r="N400" s="22"/>
      <c r="O400" s="22"/>
      <c r="P400" s="22"/>
      <c r="Q400" s="22"/>
      <c r="R400" s="22"/>
      <c r="S400" s="22"/>
    </row>
    <row r="401" spans="10:19" x14ac:dyDescent="0.15">
      <c r="J401" s="22"/>
      <c r="K401" s="22"/>
      <c r="L401" s="22"/>
      <c r="M401" s="22"/>
      <c r="N401" s="22"/>
      <c r="O401" s="22"/>
      <c r="P401" s="22"/>
      <c r="Q401" s="22"/>
      <c r="R401" s="22"/>
      <c r="S401" s="22"/>
    </row>
    <row r="402" spans="10:19" x14ac:dyDescent="0.15">
      <c r="J402" s="22"/>
      <c r="K402" s="22"/>
      <c r="L402" s="22"/>
      <c r="M402" s="22"/>
      <c r="N402" s="22"/>
      <c r="O402" s="22"/>
      <c r="P402" s="22"/>
      <c r="Q402" s="22"/>
      <c r="R402" s="22"/>
      <c r="S402" s="22"/>
    </row>
    <row r="403" spans="10:19" x14ac:dyDescent="0.15">
      <c r="J403" s="22"/>
      <c r="K403" s="22"/>
      <c r="L403" s="22"/>
      <c r="M403" s="22"/>
      <c r="N403" s="22"/>
      <c r="O403" s="22"/>
      <c r="P403" s="22"/>
      <c r="Q403" s="22"/>
      <c r="R403" s="22"/>
      <c r="S403" s="22"/>
    </row>
    <row r="404" spans="10:19" x14ac:dyDescent="0.15">
      <c r="J404" s="22"/>
      <c r="K404" s="22"/>
      <c r="L404" s="22"/>
      <c r="M404" s="22"/>
      <c r="N404" s="22"/>
      <c r="O404" s="22"/>
      <c r="P404" s="22"/>
      <c r="Q404" s="22"/>
      <c r="R404" s="22"/>
      <c r="S404" s="22"/>
    </row>
    <row r="405" spans="10:19" x14ac:dyDescent="0.15">
      <c r="J405" s="22"/>
      <c r="K405" s="22"/>
      <c r="L405" s="22"/>
      <c r="M405" s="22"/>
      <c r="N405" s="22"/>
      <c r="O405" s="22"/>
      <c r="P405" s="22"/>
      <c r="Q405" s="22"/>
      <c r="R405" s="22"/>
      <c r="S405" s="22"/>
    </row>
    <row r="406" spans="10:19" x14ac:dyDescent="0.15">
      <c r="J406" s="22"/>
      <c r="K406" s="22"/>
      <c r="L406" s="22"/>
      <c r="M406" s="22"/>
      <c r="N406" s="22"/>
      <c r="O406" s="22"/>
      <c r="P406" s="22"/>
      <c r="Q406" s="22"/>
      <c r="R406" s="22"/>
      <c r="S406" s="22"/>
    </row>
    <row r="407" spans="10:19" x14ac:dyDescent="0.15">
      <c r="J407" s="22"/>
      <c r="K407" s="22"/>
      <c r="L407" s="22"/>
      <c r="M407" s="22"/>
      <c r="N407" s="22"/>
      <c r="O407" s="22"/>
      <c r="P407" s="22"/>
      <c r="Q407" s="22"/>
      <c r="R407" s="22"/>
      <c r="S407" s="22"/>
    </row>
    <row r="408" spans="10:19" x14ac:dyDescent="0.15">
      <c r="J408" s="22"/>
      <c r="K408" s="22"/>
      <c r="L408" s="22"/>
      <c r="M408" s="22"/>
      <c r="N408" s="22"/>
      <c r="O408" s="22"/>
      <c r="P408" s="22"/>
      <c r="Q408" s="22"/>
      <c r="R408" s="22"/>
      <c r="S408" s="22"/>
    </row>
    <row r="409" spans="10:19" x14ac:dyDescent="0.15">
      <c r="J409" s="22"/>
      <c r="K409" s="22"/>
      <c r="L409" s="22"/>
      <c r="M409" s="22"/>
      <c r="N409" s="22"/>
      <c r="O409" s="22"/>
      <c r="P409" s="22"/>
      <c r="Q409" s="22"/>
      <c r="R409" s="22"/>
      <c r="S409" s="22"/>
    </row>
    <row r="410" spans="10:19" x14ac:dyDescent="0.15">
      <c r="J410" s="22"/>
      <c r="K410" s="22"/>
      <c r="L410" s="22"/>
      <c r="M410" s="22"/>
      <c r="N410" s="22"/>
      <c r="O410" s="22"/>
      <c r="P410" s="22"/>
      <c r="Q410" s="22"/>
      <c r="R410" s="22"/>
      <c r="S410" s="22"/>
    </row>
    <row r="411" spans="10:19" x14ac:dyDescent="0.15">
      <c r="J411" s="22"/>
      <c r="K411" s="22"/>
      <c r="L411" s="22"/>
      <c r="M411" s="22"/>
      <c r="N411" s="22"/>
      <c r="O411" s="22"/>
      <c r="P411" s="22"/>
      <c r="Q411" s="22"/>
      <c r="R411" s="22"/>
      <c r="S411" s="22"/>
    </row>
    <row r="412" spans="10:19" x14ac:dyDescent="0.15">
      <c r="J412" s="22"/>
      <c r="K412" s="22"/>
      <c r="L412" s="22"/>
      <c r="M412" s="22"/>
      <c r="N412" s="22"/>
      <c r="O412" s="22"/>
      <c r="P412" s="22"/>
      <c r="Q412" s="22"/>
      <c r="R412" s="22"/>
      <c r="S412" s="22"/>
    </row>
    <row r="413" spans="10:19" x14ac:dyDescent="0.15">
      <c r="J413" s="22"/>
      <c r="K413" s="22"/>
      <c r="L413" s="22"/>
      <c r="M413" s="22"/>
      <c r="N413" s="22"/>
      <c r="O413" s="22"/>
      <c r="P413" s="22"/>
      <c r="Q413" s="22"/>
      <c r="R413" s="22"/>
      <c r="S413" s="22"/>
    </row>
    <row r="414" spans="10:19" x14ac:dyDescent="0.15">
      <c r="J414" s="22"/>
      <c r="K414" s="22"/>
      <c r="L414" s="22"/>
      <c r="M414" s="22"/>
      <c r="N414" s="22"/>
      <c r="O414" s="22"/>
      <c r="P414" s="22"/>
      <c r="Q414" s="22"/>
      <c r="R414" s="22"/>
      <c r="S414" s="22"/>
    </row>
    <row r="415" spans="10:19" x14ac:dyDescent="0.15">
      <c r="J415" s="22"/>
      <c r="K415" s="22"/>
      <c r="L415" s="22"/>
      <c r="M415" s="22"/>
      <c r="N415" s="22"/>
      <c r="O415" s="22"/>
      <c r="P415" s="22"/>
      <c r="Q415" s="22"/>
      <c r="R415" s="22"/>
      <c r="S415" s="22"/>
    </row>
    <row r="416" spans="10:19" x14ac:dyDescent="0.15">
      <c r="J416" s="22"/>
      <c r="K416" s="22"/>
      <c r="L416" s="22"/>
      <c r="M416" s="22"/>
      <c r="N416" s="22"/>
      <c r="O416" s="22"/>
      <c r="P416" s="22"/>
      <c r="Q416" s="22"/>
      <c r="R416" s="22"/>
      <c r="S416" s="22"/>
    </row>
    <row r="417" spans="10:19" x14ac:dyDescent="0.15">
      <c r="J417" s="22"/>
      <c r="K417" s="22"/>
      <c r="L417" s="22"/>
      <c r="M417" s="22"/>
      <c r="N417" s="22"/>
      <c r="O417" s="22"/>
      <c r="P417" s="22"/>
      <c r="Q417" s="22"/>
      <c r="R417" s="22"/>
      <c r="S417" s="22"/>
    </row>
    <row r="418" spans="10:19" x14ac:dyDescent="0.15">
      <c r="J418" s="22"/>
      <c r="K418" s="22"/>
      <c r="L418" s="22"/>
      <c r="M418" s="22"/>
      <c r="N418" s="22"/>
      <c r="O418" s="22"/>
      <c r="P418" s="22"/>
      <c r="Q418" s="22"/>
      <c r="R418" s="22"/>
      <c r="S418" s="22"/>
    </row>
    <row r="419" spans="10:19" x14ac:dyDescent="0.15">
      <c r="J419" s="22"/>
      <c r="K419" s="22"/>
      <c r="L419" s="22"/>
      <c r="M419" s="22"/>
      <c r="N419" s="22"/>
      <c r="O419" s="22"/>
      <c r="P419" s="22"/>
      <c r="Q419" s="22"/>
      <c r="R419" s="22"/>
      <c r="S419" s="22"/>
    </row>
    <row r="420" spans="10:19" x14ac:dyDescent="0.15">
      <c r="J420" s="22"/>
      <c r="K420" s="22"/>
      <c r="L420" s="22"/>
      <c r="M420" s="22"/>
      <c r="N420" s="22"/>
      <c r="O420" s="22"/>
      <c r="P420" s="22"/>
      <c r="Q420" s="22"/>
      <c r="R420" s="22"/>
      <c r="S420" s="22"/>
    </row>
    <row r="421" spans="10:19" x14ac:dyDescent="0.15">
      <c r="J421" s="22"/>
      <c r="K421" s="22"/>
      <c r="L421" s="22"/>
      <c r="M421" s="22"/>
      <c r="N421" s="22"/>
      <c r="O421" s="22"/>
      <c r="P421" s="22"/>
      <c r="Q421" s="22"/>
      <c r="R421" s="22"/>
      <c r="S421" s="22"/>
    </row>
    <row r="422" spans="10:19" x14ac:dyDescent="0.15">
      <c r="J422" s="22"/>
      <c r="K422" s="22"/>
      <c r="L422" s="22"/>
      <c r="M422" s="22"/>
      <c r="N422" s="22"/>
      <c r="O422" s="22"/>
      <c r="P422" s="22"/>
      <c r="Q422" s="22"/>
      <c r="R422" s="22"/>
      <c r="S422" s="22"/>
    </row>
    <row r="423" spans="10:19" x14ac:dyDescent="0.15">
      <c r="J423" s="22"/>
      <c r="K423" s="22"/>
      <c r="L423" s="22"/>
      <c r="M423" s="22"/>
      <c r="N423" s="22"/>
      <c r="O423" s="22"/>
      <c r="P423" s="22"/>
      <c r="Q423" s="22"/>
      <c r="R423" s="22"/>
      <c r="S423" s="22"/>
    </row>
    <row r="424" spans="10:19" x14ac:dyDescent="0.15">
      <c r="J424" s="22"/>
      <c r="K424" s="22"/>
      <c r="L424" s="22"/>
      <c r="M424" s="22"/>
      <c r="N424" s="22"/>
      <c r="O424" s="22"/>
      <c r="P424" s="22"/>
      <c r="Q424" s="22"/>
      <c r="R424" s="22"/>
      <c r="S424" s="22"/>
    </row>
    <row r="425" spans="10:19" x14ac:dyDescent="0.15">
      <c r="J425" s="22"/>
      <c r="K425" s="22"/>
      <c r="L425" s="22"/>
      <c r="M425" s="22"/>
      <c r="N425" s="22"/>
      <c r="O425" s="22"/>
      <c r="P425" s="22"/>
      <c r="Q425" s="22"/>
      <c r="R425" s="22"/>
      <c r="S425" s="22"/>
    </row>
    <row r="426" spans="10:19" x14ac:dyDescent="0.15">
      <c r="J426" s="22"/>
      <c r="K426" s="22"/>
      <c r="L426" s="22"/>
      <c r="M426" s="22"/>
      <c r="N426" s="22"/>
      <c r="O426" s="22"/>
      <c r="P426" s="22"/>
      <c r="Q426" s="22"/>
      <c r="R426" s="22"/>
      <c r="S426" s="22"/>
    </row>
    <row r="427" spans="10:19" x14ac:dyDescent="0.15">
      <c r="J427" s="22"/>
      <c r="K427" s="22"/>
      <c r="L427" s="22"/>
      <c r="M427" s="22"/>
      <c r="N427" s="22"/>
      <c r="O427" s="22"/>
      <c r="P427" s="22"/>
      <c r="Q427" s="22"/>
      <c r="R427" s="22"/>
      <c r="S427" s="22"/>
    </row>
    <row r="428" spans="10:19" x14ac:dyDescent="0.15">
      <c r="J428" s="22"/>
      <c r="K428" s="22"/>
      <c r="L428" s="22"/>
      <c r="M428" s="22"/>
      <c r="N428" s="22"/>
      <c r="O428" s="22"/>
      <c r="P428" s="22"/>
      <c r="Q428" s="22"/>
      <c r="R428" s="22"/>
      <c r="S428" s="22"/>
    </row>
    <row r="429" spans="10:19" x14ac:dyDescent="0.15">
      <c r="J429" s="22"/>
      <c r="K429" s="22"/>
      <c r="L429" s="22"/>
      <c r="M429" s="22"/>
      <c r="N429" s="22"/>
      <c r="O429" s="22"/>
      <c r="P429" s="22"/>
      <c r="Q429" s="22"/>
      <c r="R429" s="22"/>
      <c r="S429" s="22"/>
    </row>
    <row r="430" spans="10:19" x14ac:dyDescent="0.15">
      <c r="J430" s="22"/>
      <c r="K430" s="22"/>
      <c r="L430" s="22"/>
      <c r="M430" s="22"/>
      <c r="N430" s="22"/>
      <c r="O430" s="22"/>
      <c r="P430" s="22"/>
      <c r="Q430" s="22"/>
      <c r="R430" s="22"/>
      <c r="S430" s="22"/>
    </row>
    <row r="431" spans="10:19" x14ac:dyDescent="0.15">
      <c r="J431" s="22"/>
      <c r="K431" s="22"/>
      <c r="L431" s="22"/>
      <c r="M431" s="22"/>
      <c r="N431" s="22"/>
      <c r="O431" s="22"/>
      <c r="P431" s="22"/>
      <c r="Q431" s="22"/>
      <c r="R431" s="22"/>
      <c r="S431" s="22"/>
    </row>
    <row r="432" spans="10:19" x14ac:dyDescent="0.15">
      <c r="J432" s="22"/>
      <c r="K432" s="22"/>
      <c r="L432" s="22"/>
      <c r="M432" s="22"/>
      <c r="N432" s="22"/>
      <c r="O432" s="22"/>
      <c r="P432" s="22"/>
      <c r="Q432" s="22"/>
      <c r="R432" s="22"/>
      <c r="S432" s="22"/>
    </row>
    <row r="433" spans="10:19" x14ac:dyDescent="0.15">
      <c r="J433" s="22"/>
      <c r="K433" s="22"/>
      <c r="L433" s="22"/>
      <c r="M433" s="22"/>
      <c r="N433" s="22"/>
      <c r="O433" s="22"/>
      <c r="P433" s="22"/>
      <c r="Q433" s="22"/>
      <c r="R433" s="22"/>
      <c r="S433" s="22"/>
    </row>
    <row r="434" spans="10:19" x14ac:dyDescent="0.15">
      <c r="J434" s="22"/>
      <c r="K434" s="22"/>
      <c r="L434" s="22"/>
      <c r="M434" s="22"/>
      <c r="N434" s="22"/>
      <c r="O434" s="22"/>
      <c r="P434" s="22"/>
      <c r="Q434" s="22"/>
      <c r="R434" s="22"/>
      <c r="S434" s="22"/>
    </row>
    <row r="435" spans="10:19" x14ac:dyDescent="0.15">
      <c r="J435" s="22"/>
      <c r="K435" s="22"/>
      <c r="L435" s="22"/>
      <c r="M435" s="22"/>
      <c r="N435" s="22"/>
      <c r="O435" s="22"/>
      <c r="P435" s="22"/>
      <c r="Q435" s="22"/>
      <c r="R435" s="22"/>
      <c r="S435" s="22"/>
    </row>
    <row r="436" spans="10:19" x14ac:dyDescent="0.15">
      <c r="J436" s="22"/>
      <c r="K436" s="22"/>
      <c r="L436" s="22"/>
      <c r="M436" s="22"/>
      <c r="N436" s="22"/>
      <c r="O436" s="22"/>
      <c r="P436" s="22"/>
      <c r="Q436" s="22"/>
      <c r="R436" s="22"/>
      <c r="S436" s="22"/>
    </row>
    <row r="437" spans="10:19" x14ac:dyDescent="0.15">
      <c r="J437" s="22"/>
      <c r="K437" s="22"/>
      <c r="L437" s="22"/>
      <c r="M437" s="22"/>
      <c r="N437" s="22"/>
      <c r="O437" s="22"/>
      <c r="P437" s="22"/>
      <c r="Q437" s="22"/>
      <c r="R437" s="22"/>
      <c r="S437" s="22"/>
    </row>
    <row r="438" spans="10:19" x14ac:dyDescent="0.15">
      <c r="J438" s="22"/>
      <c r="K438" s="22"/>
      <c r="L438" s="22"/>
      <c r="M438" s="22"/>
      <c r="N438" s="22"/>
      <c r="O438" s="22"/>
      <c r="P438" s="22"/>
      <c r="Q438" s="22"/>
      <c r="R438" s="22"/>
      <c r="S438" s="22"/>
    </row>
    <row r="439" spans="10:19" x14ac:dyDescent="0.15">
      <c r="J439" s="22"/>
      <c r="K439" s="22"/>
      <c r="L439" s="22"/>
      <c r="M439" s="22"/>
      <c r="N439" s="22"/>
      <c r="O439" s="22"/>
      <c r="P439" s="22"/>
      <c r="Q439" s="22"/>
      <c r="R439" s="22"/>
      <c r="S439" s="22"/>
    </row>
    <row r="440" spans="10:19" x14ac:dyDescent="0.15">
      <c r="J440" s="22"/>
      <c r="K440" s="22"/>
      <c r="L440" s="22"/>
      <c r="M440" s="22"/>
      <c r="N440" s="22"/>
      <c r="O440" s="22"/>
      <c r="P440" s="22"/>
      <c r="Q440" s="22"/>
      <c r="R440" s="22"/>
      <c r="S440" s="22"/>
    </row>
    <row r="441" spans="10:19" x14ac:dyDescent="0.15">
      <c r="J441" s="22"/>
      <c r="K441" s="22"/>
      <c r="L441" s="22"/>
      <c r="M441" s="22"/>
      <c r="N441" s="22"/>
      <c r="O441" s="22"/>
      <c r="P441" s="22"/>
      <c r="Q441" s="22"/>
      <c r="R441" s="22"/>
      <c r="S441" s="22"/>
    </row>
    <row r="442" spans="10:19" x14ac:dyDescent="0.15">
      <c r="J442" s="22"/>
      <c r="K442" s="22"/>
      <c r="L442" s="22"/>
      <c r="M442" s="22"/>
      <c r="N442" s="22"/>
      <c r="O442" s="22"/>
      <c r="P442" s="22"/>
      <c r="Q442" s="22"/>
      <c r="R442" s="22"/>
      <c r="S442" s="22"/>
    </row>
    <row r="443" spans="10:19" x14ac:dyDescent="0.15">
      <c r="J443" s="22"/>
      <c r="K443" s="22"/>
      <c r="L443" s="22"/>
      <c r="M443" s="22"/>
      <c r="N443" s="22"/>
      <c r="O443" s="22"/>
      <c r="P443" s="22"/>
      <c r="Q443" s="22"/>
      <c r="R443" s="22"/>
      <c r="S443" s="22"/>
    </row>
    <row r="444" spans="10:19" x14ac:dyDescent="0.15">
      <c r="J444" s="22"/>
      <c r="K444" s="22"/>
      <c r="L444" s="22"/>
      <c r="M444" s="22"/>
      <c r="N444" s="22"/>
      <c r="O444" s="22"/>
      <c r="P444" s="22"/>
      <c r="Q444" s="22"/>
      <c r="R444" s="22"/>
      <c r="S444" s="22"/>
    </row>
    <row r="445" spans="10:19" x14ac:dyDescent="0.15">
      <c r="J445" s="22"/>
      <c r="K445" s="22"/>
      <c r="L445" s="22"/>
      <c r="M445" s="22"/>
      <c r="N445" s="22"/>
      <c r="O445" s="22"/>
      <c r="P445" s="22"/>
      <c r="Q445" s="22"/>
      <c r="R445" s="22"/>
      <c r="S445" s="22"/>
    </row>
    <row r="446" spans="10:19" x14ac:dyDescent="0.15">
      <c r="J446" s="22"/>
      <c r="K446" s="22"/>
      <c r="L446" s="22"/>
      <c r="M446" s="22"/>
      <c r="N446" s="22"/>
      <c r="O446" s="22"/>
      <c r="P446" s="22"/>
      <c r="Q446" s="22"/>
      <c r="R446" s="22"/>
      <c r="S446" s="22"/>
    </row>
    <row r="447" spans="10:19" x14ac:dyDescent="0.15">
      <c r="J447" s="22"/>
      <c r="K447" s="22"/>
      <c r="L447" s="22"/>
      <c r="M447" s="22"/>
      <c r="N447" s="22"/>
      <c r="O447" s="22"/>
      <c r="P447" s="22"/>
      <c r="Q447" s="22"/>
      <c r="R447" s="22"/>
      <c r="S447" s="22"/>
    </row>
    <row r="448" spans="10:19" x14ac:dyDescent="0.15">
      <c r="J448" s="22"/>
      <c r="K448" s="22"/>
      <c r="L448" s="22"/>
      <c r="M448" s="22"/>
      <c r="N448" s="22"/>
      <c r="O448" s="22"/>
      <c r="P448" s="22"/>
      <c r="Q448" s="22"/>
      <c r="R448" s="22"/>
      <c r="S448" s="22"/>
    </row>
    <row r="449" spans="10:19" x14ac:dyDescent="0.15">
      <c r="J449" s="22"/>
      <c r="K449" s="22"/>
      <c r="L449" s="22"/>
      <c r="M449" s="22"/>
      <c r="N449" s="22"/>
      <c r="O449" s="22"/>
      <c r="P449" s="22"/>
      <c r="Q449" s="22"/>
      <c r="R449" s="22"/>
      <c r="S449" s="22"/>
    </row>
    <row r="450" spans="10:19" x14ac:dyDescent="0.15">
      <c r="J450" s="22"/>
      <c r="K450" s="22"/>
      <c r="L450" s="22"/>
      <c r="M450" s="22"/>
      <c r="N450" s="22"/>
      <c r="O450" s="22"/>
      <c r="P450" s="22"/>
      <c r="Q450" s="22"/>
      <c r="R450" s="22"/>
      <c r="S450" s="22"/>
    </row>
    <row r="451" spans="10:19" x14ac:dyDescent="0.15">
      <c r="J451" s="22"/>
      <c r="K451" s="22"/>
      <c r="L451" s="22"/>
      <c r="M451" s="22"/>
      <c r="N451" s="22"/>
      <c r="O451" s="22"/>
      <c r="P451" s="22"/>
      <c r="Q451" s="22"/>
      <c r="R451" s="22"/>
      <c r="S451" s="22"/>
    </row>
    <row r="452" spans="10:19" x14ac:dyDescent="0.15">
      <c r="J452" s="22"/>
      <c r="K452" s="22"/>
      <c r="L452" s="22"/>
      <c r="M452" s="22"/>
      <c r="N452" s="22"/>
      <c r="O452" s="22"/>
      <c r="P452" s="22"/>
      <c r="Q452" s="22"/>
      <c r="R452" s="22"/>
      <c r="S452" s="22"/>
    </row>
    <row r="453" spans="10:19" x14ac:dyDescent="0.15">
      <c r="J453" s="22"/>
      <c r="K453" s="22"/>
      <c r="L453" s="22"/>
      <c r="M453" s="22"/>
      <c r="N453" s="22"/>
      <c r="O453" s="22"/>
      <c r="P453" s="22"/>
      <c r="Q453" s="22"/>
      <c r="R453" s="22"/>
      <c r="S453" s="22"/>
    </row>
    <row r="454" spans="10:19" x14ac:dyDescent="0.15">
      <c r="J454" s="22"/>
      <c r="K454" s="22"/>
      <c r="L454" s="22"/>
      <c r="M454" s="22"/>
      <c r="N454" s="22"/>
      <c r="O454" s="22"/>
      <c r="P454" s="22"/>
      <c r="Q454" s="22"/>
      <c r="R454" s="22"/>
      <c r="S454" s="22"/>
    </row>
    <row r="455" spans="10:19" x14ac:dyDescent="0.15">
      <c r="J455" s="22"/>
      <c r="K455" s="22"/>
      <c r="L455" s="22"/>
      <c r="M455" s="22"/>
      <c r="N455" s="22"/>
      <c r="O455" s="22"/>
      <c r="P455" s="22"/>
      <c r="Q455" s="22"/>
      <c r="R455" s="22"/>
      <c r="S455" s="22"/>
    </row>
    <row r="456" spans="10:19" x14ac:dyDescent="0.15">
      <c r="J456" s="22"/>
      <c r="K456" s="22"/>
      <c r="L456" s="22"/>
      <c r="M456" s="22"/>
      <c r="N456" s="22"/>
      <c r="O456" s="22"/>
      <c r="P456" s="22"/>
      <c r="Q456" s="22"/>
      <c r="R456" s="22"/>
      <c r="S456" s="22"/>
    </row>
    <row r="457" spans="10:19" x14ac:dyDescent="0.15">
      <c r="J457" s="22"/>
      <c r="K457" s="22"/>
      <c r="L457" s="22"/>
      <c r="M457" s="22"/>
      <c r="N457" s="22"/>
      <c r="O457" s="22"/>
      <c r="P457" s="22"/>
      <c r="Q457" s="22"/>
      <c r="R457" s="22"/>
      <c r="S457" s="22"/>
    </row>
    <row r="458" spans="10:19" x14ac:dyDescent="0.15">
      <c r="J458" s="22"/>
      <c r="K458" s="22"/>
      <c r="L458" s="22"/>
      <c r="M458" s="22"/>
      <c r="N458" s="22"/>
      <c r="O458" s="22"/>
      <c r="P458" s="22"/>
      <c r="Q458" s="22"/>
      <c r="R458" s="22"/>
      <c r="S458" s="22"/>
    </row>
    <row r="459" spans="10:19" x14ac:dyDescent="0.15">
      <c r="J459" s="22"/>
      <c r="K459" s="22"/>
      <c r="L459" s="22"/>
      <c r="M459" s="22"/>
      <c r="N459" s="22"/>
      <c r="O459" s="22"/>
      <c r="P459" s="22"/>
      <c r="Q459" s="22"/>
      <c r="R459" s="22"/>
      <c r="S459" s="22"/>
    </row>
    <row r="460" spans="10:19" x14ac:dyDescent="0.15">
      <c r="J460" s="22"/>
      <c r="K460" s="22"/>
      <c r="L460" s="22"/>
      <c r="M460" s="22"/>
      <c r="N460" s="22"/>
      <c r="O460" s="22"/>
      <c r="P460" s="22"/>
      <c r="Q460" s="22"/>
      <c r="R460" s="22"/>
      <c r="S460" s="22"/>
    </row>
    <row r="461" spans="10:19" x14ac:dyDescent="0.15">
      <c r="J461" s="22"/>
      <c r="K461" s="22"/>
      <c r="L461" s="22"/>
      <c r="M461" s="22"/>
      <c r="N461" s="22"/>
      <c r="O461" s="22"/>
      <c r="P461" s="22"/>
      <c r="Q461" s="22"/>
      <c r="R461" s="22"/>
      <c r="S461" s="22"/>
    </row>
    <row r="462" spans="10:19" x14ac:dyDescent="0.15">
      <c r="J462" s="22"/>
      <c r="K462" s="22"/>
      <c r="L462" s="22"/>
      <c r="M462" s="22"/>
      <c r="N462" s="22"/>
      <c r="O462" s="22"/>
      <c r="P462" s="22"/>
      <c r="Q462" s="22"/>
      <c r="R462" s="22"/>
      <c r="S462" s="22"/>
    </row>
    <row r="463" spans="10:19" x14ac:dyDescent="0.15">
      <c r="J463" s="22"/>
      <c r="K463" s="22"/>
      <c r="L463" s="22"/>
      <c r="M463" s="22"/>
      <c r="N463" s="22"/>
      <c r="O463" s="22"/>
      <c r="P463" s="22"/>
      <c r="Q463" s="22"/>
      <c r="R463" s="22"/>
      <c r="S463" s="22"/>
    </row>
    <row r="464" spans="10:19" x14ac:dyDescent="0.15">
      <c r="J464" s="22"/>
      <c r="K464" s="22"/>
      <c r="L464" s="22"/>
      <c r="M464" s="22"/>
      <c r="N464" s="22"/>
      <c r="O464" s="22"/>
      <c r="P464" s="22"/>
      <c r="Q464" s="22"/>
      <c r="R464" s="22"/>
      <c r="S464" s="22"/>
    </row>
    <row r="465" spans="10:19" x14ac:dyDescent="0.15">
      <c r="J465" s="22"/>
      <c r="K465" s="22"/>
      <c r="L465" s="22"/>
      <c r="M465" s="22"/>
      <c r="N465" s="22"/>
      <c r="O465" s="22"/>
      <c r="P465" s="22"/>
      <c r="Q465" s="22"/>
      <c r="R465" s="22"/>
      <c r="S465" s="22"/>
    </row>
    <row r="466" spans="10:19" x14ac:dyDescent="0.15">
      <c r="J466" s="22"/>
      <c r="K466" s="22"/>
      <c r="L466" s="22"/>
      <c r="M466" s="22"/>
      <c r="N466" s="22"/>
      <c r="O466" s="22"/>
      <c r="P466" s="22"/>
      <c r="Q466" s="22"/>
      <c r="R466" s="22"/>
      <c r="S466" s="22"/>
    </row>
    <row r="467" spans="10:19" x14ac:dyDescent="0.15">
      <c r="J467" s="22"/>
      <c r="K467" s="22"/>
      <c r="L467" s="22"/>
      <c r="M467" s="22"/>
      <c r="N467" s="22"/>
      <c r="O467" s="22"/>
      <c r="P467" s="22"/>
      <c r="Q467" s="22"/>
      <c r="R467" s="22"/>
      <c r="S467" s="22"/>
    </row>
    <row r="468" spans="10:19" x14ac:dyDescent="0.15">
      <c r="J468" s="22"/>
      <c r="K468" s="22"/>
      <c r="L468" s="22"/>
      <c r="M468" s="22"/>
      <c r="N468" s="22"/>
      <c r="O468" s="22"/>
      <c r="P468" s="22"/>
      <c r="Q468" s="22"/>
      <c r="R468" s="22"/>
      <c r="S468" s="22"/>
    </row>
    <row r="469" spans="10:19" x14ac:dyDescent="0.15">
      <c r="J469" s="22"/>
      <c r="K469" s="22"/>
      <c r="L469" s="22"/>
      <c r="M469" s="22"/>
      <c r="N469" s="22"/>
      <c r="O469" s="22"/>
      <c r="P469" s="22"/>
      <c r="Q469" s="22"/>
      <c r="R469" s="22"/>
      <c r="S469" s="22"/>
    </row>
    <row r="470" spans="10:19" x14ac:dyDescent="0.15">
      <c r="J470" s="22"/>
      <c r="K470" s="22"/>
      <c r="L470" s="22"/>
      <c r="M470" s="22"/>
      <c r="N470" s="22"/>
      <c r="O470" s="22"/>
      <c r="P470" s="22"/>
      <c r="Q470" s="22"/>
      <c r="R470" s="22"/>
      <c r="S470" s="22"/>
    </row>
    <row r="471" spans="10:19" x14ac:dyDescent="0.15">
      <c r="J471" s="22"/>
      <c r="K471" s="22"/>
      <c r="L471" s="22"/>
      <c r="M471" s="22"/>
      <c r="N471" s="22"/>
      <c r="O471" s="22"/>
      <c r="P471" s="22"/>
      <c r="Q471" s="22"/>
      <c r="R471" s="22"/>
      <c r="S471" s="22"/>
    </row>
    <row r="472" spans="10:19" x14ac:dyDescent="0.15">
      <c r="J472" s="22"/>
      <c r="K472" s="22"/>
      <c r="L472" s="22"/>
      <c r="M472" s="22"/>
      <c r="N472" s="22"/>
      <c r="O472" s="22"/>
      <c r="P472" s="22"/>
      <c r="Q472" s="22"/>
      <c r="R472" s="22"/>
      <c r="S472" s="22"/>
    </row>
    <row r="473" spans="10:19" x14ac:dyDescent="0.15">
      <c r="J473" s="22"/>
      <c r="K473" s="22"/>
      <c r="L473" s="22"/>
      <c r="M473" s="22"/>
      <c r="N473" s="22"/>
      <c r="O473" s="22"/>
      <c r="P473" s="22"/>
      <c r="Q473" s="22"/>
      <c r="R473" s="22"/>
      <c r="S473" s="22"/>
    </row>
    <row r="474" spans="10:19" x14ac:dyDescent="0.15">
      <c r="J474" s="22"/>
      <c r="K474" s="22"/>
      <c r="L474" s="22"/>
      <c r="M474" s="22"/>
      <c r="N474" s="22"/>
      <c r="O474" s="22"/>
      <c r="P474" s="22"/>
      <c r="Q474" s="22"/>
      <c r="R474" s="22"/>
      <c r="S474" s="22"/>
    </row>
    <row r="475" spans="10:19" x14ac:dyDescent="0.15">
      <c r="J475" s="22"/>
      <c r="K475" s="22"/>
      <c r="L475" s="22"/>
      <c r="M475" s="22"/>
      <c r="N475" s="22"/>
      <c r="O475" s="22"/>
      <c r="P475" s="22"/>
      <c r="Q475" s="22"/>
      <c r="R475" s="22"/>
      <c r="S475" s="22"/>
    </row>
    <row r="476" spans="10:19" x14ac:dyDescent="0.15">
      <c r="J476" s="22"/>
      <c r="K476" s="22"/>
      <c r="L476" s="22"/>
      <c r="M476" s="22"/>
      <c r="N476" s="22"/>
      <c r="O476" s="22"/>
      <c r="P476" s="22"/>
      <c r="Q476" s="22"/>
      <c r="R476" s="22"/>
      <c r="S476" s="22"/>
    </row>
    <row r="477" spans="10:19" x14ac:dyDescent="0.15">
      <c r="J477" s="22"/>
      <c r="K477" s="22"/>
      <c r="L477" s="22"/>
      <c r="M477" s="22"/>
      <c r="N477" s="22"/>
      <c r="O477" s="22"/>
      <c r="P477" s="22"/>
      <c r="Q477" s="22"/>
      <c r="R477" s="22"/>
      <c r="S477" s="22"/>
    </row>
    <row r="478" spans="10:19" x14ac:dyDescent="0.15">
      <c r="J478" s="22"/>
      <c r="K478" s="22"/>
      <c r="L478" s="22"/>
      <c r="M478" s="22"/>
      <c r="N478" s="22"/>
      <c r="O478" s="22"/>
      <c r="P478" s="22"/>
      <c r="Q478" s="22"/>
      <c r="R478" s="22"/>
      <c r="S478" s="22"/>
    </row>
    <row r="479" spans="10:19" x14ac:dyDescent="0.15">
      <c r="J479" s="22"/>
      <c r="K479" s="22"/>
      <c r="L479" s="22"/>
      <c r="M479" s="22"/>
      <c r="N479" s="22"/>
      <c r="O479" s="22"/>
      <c r="P479" s="22"/>
      <c r="Q479" s="22"/>
      <c r="R479" s="22"/>
      <c r="S479" s="22"/>
    </row>
    <row r="480" spans="10:19" x14ac:dyDescent="0.15">
      <c r="J480" s="22"/>
      <c r="K480" s="22"/>
      <c r="L480" s="22"/>
      <c r="M480" s="22"/>
      <c r="N480" s="22"/>
      <c r="O480" s="22"/>
      <c r="P480" s="22"/>
      <c r="Q480" s="22"/>
      <c r="R480" s="22"/>
      <c r="S480" s="22"/>
    </row>
    <row r="481" spans="10:19" x14ac:dyDescent="0.15">
      <c r="J481" s="22"/>
      <c r="K481" s="22"/>
      <c r="L481" s="22"/>
      <c r="M481" s="22"/>
      <c r="N481" s="22"/>
      <c r="O481" s="22"/>
      <c r="P481" s="22"/>
      <c r="Q481" s="22"/>
      <c r="R481" s="22"/>
      <c r="S481" s="22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"/>
  <sheetViews>
    <sheetView zoomScale="85" zoomScaleNormal="85" workbookViewId="0">
      <pane xSplit="9" ySplit="1" topLeftCell="P2" activePane="bottomRight" state="frozen"/>
      <selection activeCell="B2" sqref="B2:B13"/>
      <selection pane="topRight" activeCell="B2" sqref="B2:B13"/>
      <selection pane="bottomLeft" activeCell="B2" sqref="B2:B13"/>
      <selection pane="bottomRight" activeCell="Y7" sqref="Y7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3.5" style="18" bestFit="1" customWidth="1"/>
    <col min="6" max="6" width="8.5" style="18" bestFit="1" customWidth="1"/>
    <col min="7" max="7" width="12" style="18" bestFit="1" customWidth="1"/>
    <col min="8" max="8" width="17.25" style="18" bestFit="1" customWidth="1"/>
    <col min="9" max="9" width="7.625" style="18" bestFit="1" customWidth="1"/>
    <col min="10" max="16" width="7.125" style="18" bestFit="1" customWidth="1"/>
    <col min="17" max="17" width="10.25" style="18" bestFit="1" customWidth="1"/>
    <col min="18" max="19" width="6.125" style="18" bestFit="1" customWidth="1"/>
    <col min="20" max="20" width="7.25" style="18" customWidth="1"/>
    <col min="21" max="22" width="8" style="18" customWidth="1"/>
    <col min="23" max="16384" width="9" style="18"/>
  </cols>
  <sheetData>
    <row r="1" spans="1:22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  <c r="V1" s="17" t="s">
        <v>143</v>
      </c>
    </row>
    <row r="2" spans="1:22" x14ac:dyDescent="0.15">
      <c r="A2" s="8" t="s">
        <v>128</v>
      </c>
      <c r="B2" s="8">
        <v>13</v>
      </c>
      <c r="C2" s="8" t="s">
        <v>2</v>
      </c>
      <c r="D2" s="8">
        <v>3</v>
      </c>
      <c r="E2" s="8" t="s">
        <v>7</v>
      </c>
      <c r="F2" s="8">
        <v>1</v>
      </c>
      <c r="G2" s="8" t="s">
        <v>27</v>
      </c>
      <c r="H2" s="9" t="s">
        <v>8</v>
      </c>
      <c r="I2" s="8" t="s">
        <v>79</v>
      </c>
      <c r="J2" s="19">
        <v>10157</v>
      </c>
      <c r="K2" s="19">
        <v>10023</v>
      </c>
      <c r="L2" s="19">
        <v>9731</v>
      </c>
      <c r="M2" s="19">
        <v>9458</v>
      </c>
      <c r="N2" s="19">
        <v>9123</v>
      </c>
      <c r="O2" s="19">
        <v>8916</v>
      </c>
      <c r="P2" s="19">
        <v>8736</v>
      </c>
      <c r="Q2" s="19">
        <v>8480</v>
      </c>
      <c r="R2" s="19">
        <v>8396</v>
      </c>
      <c r="S2" s="19">
        <v>8272</v>
      </c>
      <c r="T2" s="25">
        <v>7852</v>
      </c>
      <c r="U2" s="26">
        <v>7469</v>
      </c>
      <c r="V2" s="26">
        <v>7113</v>
      </c>
    </row>
    <row r="3" spans="1:22" x14ac:dyDescent="0.15">
      <c r="A3" s="8" t="s">
        <v>128</v>
      </c>
      <c r="B3" s="8">
        <v>13</v>
      </c>
      <c r="C3" s="8" t="s">
        <v>2</v>
      </c>
      <c r="D3" s="8">
        <v>3</v>
      </c>
      <c r="E3" s="8" t="s">
        <v>7</v>
      </c>
      <c r="F3" s="8">
        <v>2</v>
      </c>
      <c r="G3" s="8" t="s">
        <v>28</v>
      </c>
      <c r="H3" s="9" t="s">
        <v>8</v>
      </c>
      <c r="I3" s="8" t="s">
        <v>79</v>
      </c>
      <c r="J3" s="19">
        <v>3052</v>
      </c>
      <c r="K3" s="19">
        <v>3249</v>
      </c>
      <c r="L3" s="19">
        <v>2949</v>
      </c>
      <c r="M3" s="19">
        <v>2866</v>
      </c>
      <c r="N3" s="19">
        <v>2896</v>
      </c>
      <c r="O3" s="19">
        <v>2837</v>
      </c>
      <c r="P3" s="19">
        <v>2863</v>
      </c>
      <c r="Q3" s="19">
        <v>2805</v>
      </c>
      <c r="R3" s="19">
        <v>2147</v>
      </c>
      <c r="S3" s="19">
        <v>2917</v>
      </c>
      <c r="T3" s="25">
        <v>2887</v>
      </c>
      <c r="U3" s="26">
        <v>2822</v>
      </c>
      <c r="V3" s="26">
        <v>2891</v>
      </c>
    </row>
    <row r="4" spans="1:22" x14ac:dyDescent="0.15">
      <c r="A4" s="8" t="s">
        <v>128</v>
      </c>
      <c r="B4" s="8">
        <v>13</v>
      </c>
      <c r="C4" s="8" t="s">
        <v>2</v>
      </c>
      <c r="D4" s="8">
        <v>3</v>
      </c>
      <c r="E4" s="8" t="s">
        <v>7</v>
      </c>
      <c r="F4" s="8">
        <v>3</v>
      </c>
      <c r="G4" s="8" t="s">
        <v>29</v>
      </c>
      <c r="H4" s="9" t="s">
        <v>8</v>
      </c>
      <c r="I4" s="8" t="s">
        <v>80</v>
      </c>
      <c r="J4" s="24">
        <v>30</v>
      </c>
      <c r="K4" s="8">
        <v>32.4</v>
      </c>
      <c r="L4" s="8">
        <v>30.3</v>
      </c>
      <c r="M4" s="8">
        <v>30.3</v>
      </c>
      <c r="N4" s="8">
        <v>31.7</v>
      </c>
      <c r="O4" s="8">
        <v>31.8</v>
      </c>
      <c r="P4" s="8">
        <v>32.799999999999997</v>
      </c>
      <c r="Q4" s="8">
        <v>33.1</v>
      </c>
      <c r="R4" s="8">
        <v>25.6</v>
      </c>
      <c r="S4" s="8">
        <v>35.299999999999997</v>
      </c>
      <c r="T4" s="8">
        <v>36.799999999999997</v>
      </c>
      <c r="U4" s="3">
        <v>37.799999999999997</v>
      </c>
      <c r="V4" s="3">
        <v>40.6</v>
      </c>
    </row>
    <row r="6" spans="1:22" x14ac:dyDescent="0.15">
      <c r="B6" s="2"/>
      <c r="C6" s="2"/>
    </row>
    <row r="7" spans="1:22" x14ac:dyDescent="0.15">
      <c r="B7" s="2"/>
      <c r="C7" s="2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"/>
  <sheetViews>
    <sheetView zoomScale="85" zoomScaleNormal="85" workbookViewId="0">
      <pane xSplit="9" ySplit="1" topLeftCell="Q2" activePane="bottomRight" state="frozen"/>
      <selection activeCell="B2" sqref="B2:B13"/>
      <selection pane="topRight" activeCell="B2" sqref="B2:B13"/>
      <selection pane="bottomLeft" activeCell="B2" sqref="B2:B13"/>
      <selection pane="bottomRight" activeCell="G11" sqref="G11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25.125" style="2" bestFit="1" customWidth="1"/>
    <col min="6" max="6" width="8.5" style="2" bestFit="1" customWidth="1"/>
    <col min="7" max="7" width="18.125" style="2" bestFit="1" customWidth="1"/>
    <col min="8" max="8" width="13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19" width="6.125" style="2" bestFit="1" customWidth="1"/>
    <col min="20" max="20" width="8.125" style="2" customWidth="1"/>
    <col min="21" max="16384" width="9" style="2"/>
  </cols>
  <sheetData>
    <row r="1" spans="1:22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124</v>
      </c>
      <c r="R1" s="1" t="s">
        <v>16</v>
      </c>
      <c r="S1" s="1" t="s">
        <v>127</v>
      </c>
      <c r="T1" s="1" t="s">
        <v>135</v>
      </c>
      <c r="U1" s="1" t="s">
        <v>136</v>
      </c>
      <c r="V1" s="1" t="s">
        <v>143</v>
      </c>
    </row>
    <row r="2" spans="1:22" x14ac:dyDescent="0.15">
      <c r="A2" s="3" t="s">
        <v>5</v>
      </c>
      <c r="B2" s="3">
        <v>13</v>
      </c>
      <c r="C2" s="3" t="s">
        <v>2</v>
      </c>
      <c r="D2" s="3">
        <v>4</v>
      </c>
      <c r="E2" s="3" t="s">
        <v>89</v>
      </c>
      <c r="F2" s="3">
        <v>1</v>
      </c>
      <c r="G2" s="3" t="s">
        <v>30</v>
      </c>
      <c r="H2" s="4" t="s">
        <v>85</v>
      </c>
      <c r="I2" s="3" t="s">
        <v>79</v>
      </c>
      <c r="J2" s="5">
        <v>1563</v>
      </c>
      <c r="K2" s="5">
        <v>1643</v>
      </c>
      <c r="L2" s="5">
        <v>1755</v>
      </c>
      <c r="M2" s="5">
        <v>1680</v>
      </c>
      <c r="N2" s="5">
        <v>1464</v>
      </c>
      <c r="O2" s="5">
        <v>1420</v>
      </c>
      <c r="P2" s="5">
        <v>1392</v>
      </c>
      <c r="Q2" s="5">
        <v>1319</v>
      </c>
      <c r="R2" s="5">
        <v>681</v>
      </c>
      <c r="S2" s="5">
        <v>1878</v>
      </c>
      <c r="T2" s="26">
        <v>1722</v>
      </c>
      <c r="U2" s="26">
        <v>1590</v>
      </c>
      <c r="V2" s="26">
        <v>1483</v>
      </c>
    </row>
    <row r="3" spans="1:22" x14ac:dyDescent="0.15">
      <c r="A3" s="3" t="s">
        <v>5</v>
      </c>
      <c r="B3" s="3">
        <v>13</v>
      </c>
      <c r="C3" s="3" t="s">
        <v>2</v>
      </c>
      <c r="D3" s="3">
        <v>4</v>
      </c>
      <c r="E3" s="3" t="s">
        <v>90</v>
      </c>
      <c r="F3" s="3">
        <v>2</v>
      </c>
      <c r="G3" s="3" t="s">
        <v>31</v>
      </c>
      <c r="H3" s="4" t="s">
        <v>85</v>
      </c>
      <c r="I3" s="3" t="s">
        <v>79</v>
      </c>
      <c r="J3" s="5">
        <v>2063</v>
      </c>
      <c r="K3" s="5">
        <v>2333</v>
      </c>
      <c r="L3" s="5">
        <v>2636</v>
      </c>
      <c r="M3" s="5">
        <v>2549</v>
      </c>
      <c r="N3" s="5">
        <v>2376</v>
      </c>
      <c r="O3" s="5">
        <v>2460</v>
      </c>
      <c r="P3" s="5">
        <v>2514</v>
      </c>
      <c r="Q3" s="5">
        <v>2288</v>
      </c>
      <c r="R3" s="5">
        <v>1408</v>
      </c>
      <c r="S3" s="5">
        <v>2740</v>
      </c>
      <c r="T3" s="26">
        <v>2633</v>
      </c>
      <c r="U3" s="26">
        <v>2529</v>
      </c>
      <c r="V3" s="26">
        <v>2506</v>
      </c>
    </row>
    <row r="4" spans="1:22" x14ac:dyDescent="0.15">
      <c r="A4" s="3" t="s">
        <v>5</v>
      </c>
      <c r="B4" s="3">
        <v>13</v>
      </c>
      <c r="C4" s="3" t="s">
        <v>2</v>
      </c>
      <c r="D4" s="3">
        <v>4</v>
      </c>
      <c r="E4" s="3" t="s">
        <v>90</v>
      </c>
      <c r="F4" s="3">
        <v>3</v>
      </c>
      <c r="G4" s="3" t="s">
        <v>32</v>
      </c>
      <c r="H4" s="4" t="s">
        <v>85</v>
      </c>
      <c r="I4" s="3" t="s">
        <v>79</v>
      </c>
      <c r="J4" s="5">
        <v>3423</v>
      </c>
      <c r="K4" s="5">
        <v>3670</v>
      </c>
      <c r="L4" s="5">
        <v>3518</v>
      </c>
      <c r="M4" s="5">
        <v>4100</v>
      </c>
      <c r="N4" s="5">
        <v>3253</v>
      </c>
      <c r="O4" s="5">
        <v>3746</v>
      </c>
      <c r="P4" s="5">
        <v>3758</v>
      </c>
      <c r="Q4" s="5">
        <v>3096</v>
      </c>
      <c r="R4" s="5">
        <v>2487</v>
      </c>
      <c r="S4" s="5">
        <v>3822</v>
      </c>
      <c r="T4" s="26">
        <v>3772</v>
      </c>
      <c r="U4" s="26">
        <v>3792</v>
      </c>
      <c r="V4" s="26">
        <v>3602</v>
      </c>
    </row>
    <row r="5" spans="1:22" x14ac:dyDescent="0.15">
      <c r="A5" s="3" t="s">
        <v>5</v>
      </c>
      <c r="B5" s="3">
        <v>13</v>
      </c>
      <c r="C5" s="3" t="s">
        <v>2</v>
      </c>
      <c r="D5" s="3">
        <v>4</v>
      </c>
      <c r="E5" s="3" t="s">
        <v>90</v>
      </c>
      <c r="F5" s="3">
        <v>4</v>
      </c>
      <c r="G5" s="3" t="s">
        <v>33</v>
      </c>
      <c r="H5" s="4" t="s">
        <v>85</v>
      </c>
      <c r="I5" s="3" t="s">
        <v>79</v>
      </c>
      <c r="J5" s="5">
        <v>2540</v>
      </c>
      <c r="K5" s="5">
        <v>2690</v>
      </c>
      <c r="L5" s="5">
        <v>2540</v>
      </c>
      <c r="M5" s="5">
        <v>2441</v>
      </c>
      <c r="N5" s="5">
        <v>1943</v>
      </c>
      <c r="O5" s="5">
        <v>2297</v>
      </c>
      <c r="P5" s="5">
        <v>2310</v>
      </c>
      <c r="Q5" s="5">
        <v>2170</v>
      </c>
      <c r="R5" s="5">
        <v>1430</v>
      </c>
      <c r="S5" s="5">
        <v>2080</v>
      </c>
      <c r="T5" s="26">
        <v>2075</v>
      </c>
      <c r="U5" s="26">
        <v>2054</v>
      </c>
      <c r="V5" s="26">
        <v>2101</v>
      </c>
    </row>
    <row r="6" spans="1:22" x14ac:dyDescent="0.15">
      <c r="A6" s="3" t="s">
        <v>5</v>
      </c>
      <c r="B6" s="3">
        <v>13</v>
      </c>
      <c r="C6" s="3" t="s">
        <v>2</v>
      </c>
      <c r="D6" s="3">
        <v>4</v>
      </c>
      <c r="E6" s="3" t="s">
        <v>90</v>
      </c>
      <c r="F6" s="3">
        <v>5</v>
      </c>
      <c r="G6" s="3" t="s">
        <v>34</v>
      </c>
      <c r="H6" s="4" t="s">
        <v>85</v>
      </c>
      <c r="I6" s="3" t="s">
        <v>79</v>
      </c>
      <c r="J6" s="5">
        <v>1537</v>
      </c>
      <c r="K6" s="5">
        <v>1585</v>
      </c>
      <c r="L6" s="5">
        <v>1657</v>
      </c>
      <c r="M6" s="5">
        <v>1607</v>
      </c>
      <c r="N6" s="5">
        <v>1413</v>
      </c>
      <c r="O6" s="5">
        <v>1440</v>
      </c>
      <c r="P6" s="5">
        <v>1724</v>
      </c>
      <c r="Q6" s="5">
        <v>1724</v>
      </c>
      <c r="R6" s="5">
        <v>1569</v>
      </c>
      <c r="S6" s="5">
        <v>1653</v>
      </c>
      <c r="T6" s="26">
        <v>1939</v>
      </c>
      <c r="U6" s="26">
        <v>1607</v>
      </c>
      <c r="V6" s="26">
        <v>1561</v>
      </c>
    </row>
    <row r="7" spans="1:22" x14ac:dyDescent="0.15">
      <c r="A7" s="3" t="s">
        <v>5</v>
      </c>
      <c r="B7" s="3">
        <v>13</v>
      </c>
      <c r="C7" s="3" t="s">
        <v>2</v>
      </c>
      <c r="D7" s="3">
        <v>4</v>
      </c>
      <c r="E7" s="3" t="s">
        <v>89</v>
      </c>
      <c r="F7" s="3">
        <v>6</v>
      </c>
      <c r="G7" s="3" t="s">
        <v>25</v>
      </c>
      <c r="H7" s="4" t="s">
        <v>85</v>
      </c>
      <c r="I7" s="3" t="s">
        <v>79</v>
      </c>
      <c r="J7" s="5">
        <v>11126</v>
      </c>
      <c r="K7" s="5">
        <v>11921</v>
      </c>
      <c r="L7" s="5">
        <v>11589</v>
      </c>
      <c r="M7" s="5">
        <v>11862</v>
      </c>
      <c r="N7" s="5">
        <v>10945</v>
      </c>
      <c r="O7" s="5">
        <v>11204</v>
      </c>
      <c r="P7" s="5">
        <v>11698</v>
      </c>
      <c r="Q7" s="5">
        <v>10597</v>
      </c>
      <c r="R7" s="5">
        <f>SUM(R2:R6)</f>
        <v>7575</v>
      </c>
      <c r="S7" s="5">
        <f>SUM(S2:S6)</f>
        <v>12173</v>
      </c>
      <c r="T7" s="26">
        <f>SUM(T2:T6)</f>
        <v>12141</v>
      </c>
      <c r="U7" s="26">
        <f>SUM(U2:U6)</f>
        <v>11572</v>
      </c>
      <c r="V7" s="26">
        <f>SUM(V2:V6)</f>
        <v>11253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4"/>
  <sheetViews>
    <sheetView zoomScale="80" zoomScaleNormal="80" workbookViewId="0">
      <pane xSplit="9" ySplit="1" topLeftCell="M2" activePane="bottomRight" state="frozen"/>
      <selection activeCell="B2" sqref="B2:B13"/>
      <selection pane="topRight" activeCell="B2" sqref="B2:B13"/>
      <selection pane="bottomLeft" activeCell="B2" sqref="B2:B13"/>
      <selection pane="bottomRight" activeCell="S3" sqref="S3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2.125" style="18" bestFit="1" customWidth="1"/>
    <col min="4" max="4" width="8.5" style="18" bestFit="1" customWidth="1"/>
    <col min="5" max="5" width="23.25" style="18" bestFit="1" customWidth="1"/>
    <col min="6" max="6" width="8.5" style="18" bestFit="1" customWidth="1"/>
    <col min="7" max="7" width="28.75" style="18" bestFit="1" customWidth="1"/>
    <col min="8" max="8" width="15.125" style="18" bestFit="1" customWidth="1"/>
    <col min="9" max="9" width="7.625" style="18" bestFit="1" customWidth="1"/>
    <col min="10" max="13" width="7.125" style="18" bestFit="1" customWidth="1"/>
    <col min="14" max="14" width="10.25" style="18" bestFit="1" customWidth="1"/>
    <col min="15" max="19" width="7.25" style="18" customWidth="1"/>
    <col min="20" max="16384" width="9" style="18"/>
  </cols>
  <sheetData>
    <row r="1" spans="1:19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15</v>
      </c>
      <c r="K1" s="17" t="s">
        <v>21</v>
      </c>
      <c r="L1" s="17" t="s">
        <v>22</v>
      </c>
      <c r="M1" s="17" t="s">
        <v>23</v>
      </c>
      <c r="N1" s="17" t="s">
        <v>124</v>
      </c>
      <c r="O1" s="17" t="s">
        <v>16</v>
      </c>
      <c r="P1" s="17" t="s">
        <v>127</v>
      </c>
      <c r="Q1" s="17" t="s">
        <v>135</v>
      </c>
      <c r="R1" s="17" t="s">
        <v>136</v>
      </c>
      <c r="S1" s="17" t="s">
        <v>143</v>
      </c>
    </row>
    <row r="2" spans="1:19" x14ac:dyDescent="0.15">
      <c r="A2" s="8" t="s">
        <v>5</v>
      </c>
      <c r="B2" s="8">
        <v>13</v>
      </c>
      <c r="C2" s="8" t="s">
        <v>2</v>
      </c>
      <c r="D2" s="8">
        <v>5</v>
      </c>
      <c r="E2" s="8" t="s">
        <v>91</v>
      </c>
      <c r="F2" s="8">
        <v>1</v>
      </c>
      <c r="G2" s="27" t="s">
        <v>72</v>
      </c>
      <c r="H2" s="9" t="s">
        <v>67</v>
      </c>
      <c r="I2" s="8" t="s">
        <v>79</v>
      </c>
      <c r="J2" s="19">
        <v>597</v>
      </c>
      <c r="K2" s="19">
        <v>564</v>
      </c>
      <c r="L2" s="19">
        <v>586</v>
      </c>
      <c r="M2" s="19">
        <v>573</v>
      </c>
      <c r="N2" s="19">
        <v>512</v>
      </c>
      <c r="O2" s="19">
        <v>210</v>
      </c>
      <c r="P2" s="19">
        <v>472</v>
      </c>
      <c r="Q2" s="28">
        <v>323</v>
      </c>
      <c r="R2" s="29">
        <v>294</v>
      </c>
      <c r="S2" s="29">
        <v>394</v>
      </c>
    </row>
    <row r="3" spans="1:19" x14ac:dyDescent="0.15">
      <c r="A3" s="8" t="s">
        <v>126</v>
      </c>
      <c r="B3" s="8">
        <v>13</v>
      </c>
      <c r="C3" s="8" t="s">
        <v>2</v>
      </c>
      <c r="D3" s="8">
        <v>5</v>
      </c>
      <c r="E3" s="8" t="s">
        <v>91</v>
      </c>
      <c r="F3" s="8">
        <v>2</v>
      </c>
      <c r="G3" s="27" t="s">
        <v>73</v>
      </c>
      <c r="H3" s="9" t="s">
        <v>134</v>
      </c>
      <c r="I3" s="8" t="s">
        <v>79</v>
      </c>
      <c r="J3" s="19">
        <v>1054</v>
      </c>
      <c r="K3" s="19">
        <v>1066</v>
      </c>
      <c r="L3" s="19">
        <v>1088</v>
      </c>
      <c r="M3" s="19">
        <v>1090</v>
      </c>
      <c r="N3" s="19">
        <v>1115</v>
      </c>
      <c r="O3" s="19">
        <v>727</v>
      </c>
      <c r="P3" s="19">
        <v>955</v>
      </c>
      <c r="Q3" s="28">
        <v>1066</v>
      </c>
      <c r="R3" s="19">
        <v>1146</v>
      </c>
      <c r="S3" s="19">
        <v>1309</v>
      </c>
    </row>
    <row r="4" spans="1:19" x14ac:dyDescent="0.15">
      <c r="A4" s="8" t="s">
        <v>5</v>
      </c>
      <c r="B4" s="8">
        <v>13</v>
      </c>
      <c r="C4" s="8" t="s">
        <v>2</v>
      </c>
      <c r="D4" s="8">
        <v>5</v>
      </c>
      <c r="E4" s="8" t="s">
        <v>91</v>
      </c>
      <c r="F4" s="8">
        <v>3</v>
      </c>
      <c r="G4" s="8" t="s">
        <v>142</v>
      </c>
      <c r="H4" s="9" t="s">
        <v>67</v>
      </c>
      <c r="I4" s="8" t="s">
        <v>79</v>
      </c>
      <c r="J4" s="19">
        <v>4772</v>
      </c>
      <c r="K4" s="19">
        <v>4560</v>
      </c>
      <c r="L4" s="19">
        <v>4690</v>
      </c>
      <c r="M4" s="19">
        <v>4738</v>
      </c>
      <c r="N4" s="19">
        <v>4502</v>
      </c>
      <c r="O4" s="10">
        <v>0</v>
      </c>
      <c r="P4" s="10">
        <v>4137</v>
      </c>
      <c r="Q4" s="28">
        <v>4250</v>
      </c>
      <c r="R4" s="29">
        <v>4214</v>
      </c>
      <c r="S4" s="29">
        <v>4095</v>
      </c>
    </row>
    <row r="5" spans="1:19" x14ac:dyDescent="0.15">
      <c r="A5" s="8" t="s">
        <v>5</v>
      </c>
      <c r="B5" s="8">
        <v>13</v>
      </c>
      <c r="C5" s="8" t="s">
        <v>2</v>
      </c>
      <c r="D5" s="8">
        <v>5</v>
      </c>
      <c r="E5" s="8" t="s">
        <v>91</v>
      </c>
      <c r="F5" s="8">
        <v>4</v>
      </c>
      <c r="G5" s="8" t="s">
        <v>74</v>
      </c>
      <c r="H5" s="9" t="s">
        <v>67</v>
      </c>
      <c r="I5" s="8" t="s">
        <v>79</v>
      </c>
      <c r="J5" s="19">
        <v>1905</v>
      </c>
      <c r="K5" s="19">
        <v>1606</v>
      </c>
      <c r="L5" s="19">
        <v>1623</v>
      </c>
      <c r="M5" s="19">
        <v>1630</v>
      </c>
      <c r="N5" s="19">
        <v>1877</v>
      </c>
      <c r="O5" s="10">
        <v>1268</v>
      </c>
      <c r="P5" s="10">
        <v>1553</v>
      </c>
      <c r="Q5" s="28">
        <v>1658</v>
      </c>
      <c r="R5" s="29">
        <v>1629</v>
      </c>
      <c r="S5" s="29">
        <v>1524</v>
      </c>
    </row>
    <row r="6" spans="1:19" x14ac:dyDescent="0.15">
      <c r="A6" s="8" t="s">
        <v>5</v>
      </c>
      <c r="B6" s="8">
        <v>13</v>
      </c>
      <c r="C6" s="8" t="s">
        <v>2</v>
      </c>
      <c r="D6" s="8">
        <v>5</v>
      </c>
      <c r="E6" s="8" t="s">
        <v>91</v>
      </c>
      <c r="F6" s="8">
        <v>5</v>
      </c>
      <c r="G6" s="8" t="s">
        <v>75</v>
      </c>
      <c r="H6" s="9" t="s">
        <v>67</v>
      </c>
      <c r="I6" s="8" t="s">
        <v>79</v>
      </c>
      <c r="J6" s="19">
        <v>1702</v>
      </c>
      <c r="K6" s="19">
        <v>1823</v>
      </c>
      <c r="L6" s="19">
        <v>1924</v>
      </c>
      <c r="M6" s="19">
        <v>1829</v>
      </c>
      <c r="N6" s="19">
        <v>1700</v>
      </c>
      <c r="O6" s="10">
        <v>0</v>
      </c>
      <c r="P6" s="10">
        <v>1518</v>
      </c>
      <c r="Q6" s="28">
        <v>1340</v>
      </c>
      <c r="R6" s="29">
        <v>1506</v>
      </c>
      <c r="S6" s="29">
        <v>1424</v>
      </c>
    </row>
    <row r="7" spans="1:19" x14ac:dyDescent="0.15">
      <c r="A7" s="8" t="s">
        <v>5</v>
      </c>
      <c r="B7" s="8">
        <v>13</v>
      </c>
      <c r="C7" s="8" t="s">
        <v>2</v>
      </c>
      <c r="D7" s="8">
        <v>5</v>
      </c>
      <c r="E7" s="8" t="s">
        <v>91</v>
      </c>
      <c r="F7" s="8">
        <v>6</v>
      </c>
      <c r="G7" s="8" t="s">
        <v>76</v>
      </c>
      <c r="H7" s="9" t="s">
        <v>67</v>
      </c>
      <c r="I7" s="8" t="s">
        <v>79</v>
      </c>
      <c r="J7" s="19">
        <v>128</v>
      </c>
      <c r="K7" s="19">
        <v>127</v>
      </c>
      <c r="L7" s="19">
        <v>127</v>
      </c>
      <c r="M7" s="19">
        <v>154</v>
      </c>
      <c r="N7" s="19">
        <v>130</v>
      </c>
      <c r="O7" s="19">
        <v>183</v>
      </c>
      <c r="P7" s="19">
        <v>152</v>
      </c>
      <c r="Q7" s="28">
        <v>193</v>
      </c>
      <c r="R7" s="29">
        <v>225</v>
      </c>
      <c r="S7" s="29">
        <v>231</v>
      </c>
    </row>
    <row r="13" spans="1:19" x14ac:dyDescent="0.15">
      <c r="B13" s="20"/>
    </row>
    <row r="14" spans="1:19" x14ac:dyDescent="0.15">
      <c r="B14" s="20"/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4"/>
  <sheetViews>
    <sheetView zoomScale="85" zoomScaleNormal="85" workbookViewId="0">
      <pane xSplit="9" ySplit="1" topLeftCell="O2" activePane="bottomRight" state="frozen"/>
      <selection activeCell="B2" sqref="B2:B13"/>
      <selection pane="topRight" activeCell="B2" sqref="B2:B13"/>
      <selection pane="bottomLeft" activeCell="B2" sqref="B2:B13"/>
      <selection pane="bottomRight" activeCell="R12" sqref="Q12:R12"/>
    </sheetView>
  </sheetViews>
  <sheetFormatPr defaultRowHeight="13.5" x14ac:dyDescent="0.15"/>
  <cols>
    <col min="1" max="1" width="11" style="2" bestFit="1" customWidth="1"/>
    <col min="2" max="2" width="6.25" style="2" bestFit="1" customWidth="1"/>
    <col min="3" max="3" width="11" style="2" bestFit="1" customWidth="1"/>
    <col min="4" max="4" width="6.5" style="2" customWidth="1"/>
    <col min="5" max="5" width="32.75" style="2" bestFit="1" customWidth="1"/>
    <col min="6" max="6" width="8.5" style="2" bestFit="1" customWidth="1"/>
    <col min="7" max="7" width="12" style="2" bestFit="1" customWidth="1"/>
    <col min="8" max="8" width="15.125" style="2" bestFit="1" customWidth="1"/>
    <col min="9" max="9" width="7.625" style="2" bestFit="1" customWidth="1"/>
    <col min="10" max="16" width="7.125" style="2" bestFit="1" customWidth="1"/>
    <col min="17" max="17" width="10.25" style="2" bestFit="1" customWidth="1"/>
    <col min="18" max="22" width="6.125" style="2" customWidth="1"/>
    <col min="23" max="16384" width="9" style="2"/>
  </cols>
  <sheetData>
    <row r="1" spans="1:22" x14ac:dyDescent="0.15">
      <c r="A1" s="1" t="s">
        <v>1</v>
      </c>
      <c r="B1" s="1" t="s">
        <v>62</v>
      </c>
      <c r="C1" s="1" t="s">
        <v>86</v>
      </c>
      <c r="D1" s="1" t="s">
        <v>63</v>
      </c>
      <c r="E1" s="1" t="s">
        <v>66</v>
      </c>
      <c r="F1" s="1" t="s">
        <v>68</v>
      </c>
      <c r="G1" s="1" t="s">
        <v>69</v>
      </c>
      <c r="H1" s="1" t="s">
        <v>0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15</v>
      </c>
      <c r="N1" s="1" t="s">
        <v>21</v>
      </c>
      <c r="O1" s="1" t="s">
        <v>22</v>
      </c>
      <c r="P1" s="1" t="s">
        <v>23</v>
      </c>
      <c r="Q1" s="1" t="s">
        <v>124</v>
      </c>
      <c r="R1" s="1" t="s">
        <v>16</v>
      </c>
      <c r="S1" s="1" t="s">
        <v>127</v>
      </c>
      <c r="T1" s="1" t="s">
        <v>135</v>
      </c>
      <c r="U1" s="1" t="s">
        <v>136</v>
      </c>
      <c r="V1" s="1" t="s">
        <v>143</v>
      </c>
    </row>
    <row r="2" spans="1:22" x14ac:dyDescent="0.15">
      <c r="A2" s="3" t="s">
        <v>5</v>
      </c>
      <c r="B2" s="3">
        <v>13</v>
      </c>
      <c r="C2" s="3" t="s">
        <v>2</v>
      </c>
      <c r="D2" s="3">
        <v>6</v>
      </c>
      <c r="E2" s="3" t="s">
        <v>9</v>
      </c>
      <c r="F2" s="3">
        <v>1</v>
      </c>
      <c r="G2" s="3" t="s">
        <v>35</v>
      </c>
      <c r="H2" s="4" t="s">
        <v>67</v>
      </c>
      <c r="I2" s="3" t="s">
        <v>79</v>
      </c>
      <c r="J2" s="3">
        <v>400</v>
      </c>
      <c r="K2" s="3">
        <v>410</v>
      </c>
      <c r="L2" s="3">
        <v>375</v>
      </c>
      <c r="M2" s="3">
        <v>369</v>
      </c>
      <c r="N2" s="3">
        <v>407</v>
      </c>
      <c r="O2" s="3">
        <v>365</v>
      </c>
      <c r="P2" s="3">
        <v>356</v>
      </c>
      <c r="Q2" s="3">
        <v>335</v>
      </c>
      <c r="R2" s="3">
        <v>315</v>
      </c>
      <c r="S2" s="3">
        <v>328</v>
      </c>
      <c r="T2" s="3">
        <v>267</v>
      </c>
      <c r="U2" s="3">
        <v>262</v>
      </c>
      <c r="V2" s="3">
        <v>248</v>
      </c>
    </row>
    <row r="3" spans="1:22" x14ac:dyDescent="0.15">
      <c r="A3" s="3" t="s">
        <v>5</v>
      </c>
      <c r="B3" s="3">
        <v>13</v>
      </c>
      <c r="C3" s="3" t="s">
        <v>2</v>
      </c>
      <c r="D3" s="3">
        <v>6</v>
      </c>
      <c r="E3" s="3" t="s">
        <v>9</v>
      </c>
      <c r="F3" s="3">
        <v>2</v>
      </c>
      <c r="G3" s="3" t="s">
        <v>36</v>
      </c>
      <c r="H3" s="4" t="s">
        <v>67</v>
      </c>
      <c r="I3" s="3" t="s">
        <v>79</v>
      </c>
      <c r="J3" s="3">
        <v>394</v>
      </c>
      <c r="K3" s="3">
        <v>405</v>
      </c>
      <c r="L3" s="3">
        <v>358</v>
      </c>
      <c r="M3" s="3">
        <v>344</v>
      </c>
      <c r="N3" s="3">
        <v>346</v>
      </c>
      <c r="O3" s="3">
        <v>359</v>
      </c>
      <c r="P3" s="3">
        <v>334</v>
      </c>
      <c r="Q3" s="3">
        <v>312</v>
      </c>
      <c r="R3" s="3">
        <v>215</v>
      </c>
      <c r="S3" s="3">
        <f>279+5</f>
        <v>284</v>
      </c>
      <c r="T3" s="3">
        <f>2+8+246</f>
        <v>256</v>
      </c>
      <c r="U3" s="3">
        <v>247</v>
      </c>
      <c r="V3" s="3">
        <v>247</v>
      </c>
    </row>
    <row r="4" spans="1:22" x14ac:dyDescent="0.15">
      <c r="A4" s="3" t="s">
        <v>5</v>
      </c>
      <c r="B4" s="3">
        <v>13</v>
      </c>
      <c r="C4" s="3" t="s">
        <v>2</v>
      </c>
      <c r="D4" s="3">
        <v>6</v>
      </c>
      <c r="E4" s="3" t="s">
        <v>9</v>
      </c>
      <c r="F4" s="3">
        <v>3</v>
      </c>
      <c r="G4" s="3" t="s">
        <v>37</v>
      </c>
      <c r="H4" s="4" t="s">
        <v>67</v>
      </c>
      <c r="I4" s="3" t="s">
        <v>80</v>
      </c>
      <c r="J4" s="3">
        <v>98.5</v>
      </c>
      <c r="K4" s="3">
        <v>98.8</v>
      </c>
      <c r="L4" s="3">
        <v>95.5</v>
      </c>
      <c r="M4" s="3">
        <v>93.2</v>
      </c>
      <c r="N4" s="11">
        <v>85</v>
      </c>
      <c r="O4" s="3">
        <v>98.4</v>
      </c>
      <c r="P4" s="3">
        <v>93.8</v>
      </c>
      <c r="Q4" s="3">
        <v>93.1</v>
      </c>
      <c r="R4" s="3">
        <v>68.3</v>
      </c>
      <c r="S4" s="3">
        <v>83.5</v>
      </c>
      <c r="T4" s="3">
        <v>95.9</v>
      </c>
      <c r="U4" s="3">
        <v>94.3</v>
      </c>
      <c r="V4" s="33">
        <f>V3/V2*100</f>
        <v>99.596774193548384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V10"/>
  <sheetViews>
    <sheetView zoomScale="85" zoomScaleNormal="85" workbookViewId="0">
      <pane xSplit="9" ySplit="1" topLeftCell="R2" activePane="bottomRight" state="frozen"/>
      <selection activeCell="B2" sqref="B2:B13"/>
      <selection pane="topRight" activeCell="B2" sqref="B2:B13"/>
      <selection pane="bottomLeft" activeCell="B2" sqref="B2:B13"/>
      <selection pane="bottomRight" activeCell="X4" sqref="X4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1.25" style="18" bestFit="1" customWidth="1"/>
    <col min="6" max="6" width="8.5" style="18" bestFit="1" customWidth="1"/>
    <col min="7" max="7" width="12" style="18" bestFit="1" customWidth="1"/>
    <col min="8" max="8" width="13" style="18" bestFit="1" customWidth="1"/>
    <col min="9" max="9" width="7.625" style="18" bestFit="1" customWidth="1"/>
    <col min="10" max="16" width="7.125" style="18" bestFit="1" customWidth="1"/>
    <col min="17" max="17" width="10.25" style="18" bestFit="1" customWidth="1"/>
    <col min="18" max="22" width="7.75" style="18" customWidth="1"/>
    <col min="23" max="16384" width="9" style="18"/>
  </cols>
  <sheetData>
    <row r="1" spans="1:22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  <c r="V1" s="17" t="s">
        <v>143</v>
      </c>
    </row>
    <row r="2" spans="1:22" x14ac:dyDescent="0.15">
      <c r="A2" s="8" t="s">
        <v>5</v>
      </c>
      <c r="B2" s="8">
        <v>13</v>
      </c>
      <c r="C2" s="8" t="s">
        <v>2</v>
      </c>
      <c r="D2" s="8">
        <v>7</v>
      </c>
      <c r="E2" s="8" t="s">
        <v>10</v>
      </c>
      <c r="F2" s="8">
        <v>1</v>
      </c>
      <c r="G2" s="8" t="s">
        <v>42</v>
      </c>
      <c r="H2" s="9" t="s">
        <v>85</v>
      </c>
      <c r="I2" s="8" t="s">
        <v>79</v>
      </c>
      <c r="J2" s="19">
        <v>449</v>
      </c>
      <c r="K2" s="19">
        <v>402</v>
      </c>
      <c r="L2" s="19">
        <v>413</v>
      </c>
      <c r="M2" s="19">
        <v>386</v>
      </c>
      <c r="N2" s="19">
        <v>352</v>
      </c>
      <c r="O2" s="19">
        <v>388</v>
      </c>
      <c r="P2" s="19">
        <v>369</v>
      </c>
      <c r="Q2" s="19">
        <v>325</v>
      </c>
      <c r="R2" s="19">
        <v>267</v>
      </c>
      <c r="S2" s="19">
        <v>307</v>
      </c>
      <c r="T2" s="25">
        <v>276</v>
      </c>
      <c r="U2" s="8">
        <v>259</v>
      </c>
      <c r="V2" s="8">
        <v>245</v>
      </c>
    </row>
    <row r="3" spans="1:22" x14ac:dyDescent="0.15">
      <c r="A3" s="8" t="s">
        <v>5</v>
      </c>
      <c r="B3" s="8">
        <v>13</v>
      </c>
      <c r="C3" s="8" t="s">
        <v>2</v>
      </c>
      <c r="D3" s="8">
        <v>7</v>
      </c>
      <c r="E3" s="8" t="s">
        <v>10</v>
      </c>
      <c r="F3" s="8">
        <v>2</v>
      </c>
      <c r="G3" s="8" t="s">
        <v>43</v>
      </c>
      <c r="H3" s="9" t="s">
        <v>85</v>
      </c>
      <c r="I3" s="8" t="s">
        <v>79</v>
      </c>
      <c r="J3" s="19">
        <v>430</v>
      </c>
      <c r="K3" s="19">
        <v>421</v>
      </c>
      <c r="L3" s="19">
        <v>426</v>
      </c>
      <c r="M3" s="19">
        <v>423</v>
      </c>
      <c r="N3" s="19">
        <v>347</v>
      </c>
      <c r="O3" s="19">
        <v>406</v>
      </c>
      <c r="P3" s="19">
        <v>350</v>
      </c>
      <c r="Q3" s="19">
        <v>337</v>
      </c>
      <c r="R3" s="19">
        <v>263</v>
      </c>
      <c r="S3" s="19">
        <v>311</v>
      </c>
      <c r="T3" s="25">
        <v>287</v>
      </c>
      <c r="U3" s="30" t="s">
        <v>138</v>
      </c>
      <c r="V3" s="30" t="s">
        <v>138</v>
      </c>
    </row>
    <row r="4" spans="1:22" x14ac:dyDescent="0.15">
      <c r="A4" s="8" t="s">
        <v>5</v>
      </c>
      <c r="B4" s="8">
        <v>13</v>
      </c>
      <c r="C4" s="8" t="s">
        <v>2</v>
      </c>
      <c r="D4" s="8">
        <v>7</v>
      </c>
      <c r="E4" s="8" t="s">
        <v>10</v>
      </c>
      <c r="F4" s="8">
        <v>3</v>
      </c>
      <c r="G4" s="8" t="s">
        <v>139</v>
      </c>
      <c r="H4" s="9" t="s">
        <v>85</v>
      </c>
      <c r="I4" s="8" t="s">
        <v>79</v>
      </c>
      <c r="J4" s="30" t="s">
        <v>138</v>
      </c>
      <c r="K4" s="30" t="s">
        <v>138</v>
      </c>
      <c r="L4" s="30" t="s">
        <v>138</v>
      </c>
      <c r="M4" s="30" t="s">
        <v>138</v>
      </c>
      <c r="N4" s="30" t="s">
        <v>138</v>
      </c>
      <c r="O4" s="30" t="s">
        <v>138</v>
      </c>
      <c r="P4" s="30" t="s">
        <v>138</v>
      </c>
      <c r="Q4" s="30" t="s">
        <v>138</v>
      </c>
      <c r="R4" s="30" t="s">
        <v>138</v>
      </c>
      <c r="S4" s="30" t="s">
        <v>138</v>
      </c>
      <c r="T4" s="30" t="s">
        <v>138</v>
      </c>
      <c r="U4" s="8">
        <v>201</v>
      </c>
      <c r="V4" s="8">
        <v>257</v>
      </c>
    </row>
    <row r="5" spans="1:22" x14ac:dyDescent="0.15">
      <c r="A5" s="8" t="s">
        <v>5</v>
      </c>
      <c r="B5" s="8">
        <v>13</v>
      </c>
      <c r="C5" s="8" t="s">
        <v>2</v>
      </c>
      <c r="D5" s="8">
        <v>7</v>
      </c>
      <c r="E5" s="8" t="s">
        <v>10</v>
      </c>
      <c r="F5" s="8">
        <v>4</v>
      </c>
      <c r="G5" s="8" t="s">
        <v>44</v>
      </c>
      <c r="H5" s="9" t="s">
        <v>85</v>
      </c>
      <c r="I5" s="8" t="s">
        <v>79</v>
      </c>
      <c r="J5" s="19">
        <v>462</v>
      </c>
      <c r="K5" s="19">
        <v>424</v>
      </c>
      <c r="L5" s="19">
        <v>433</v>
      </c>
      <c r="M5" s="19">
        <v>424</v>
      </c>
      <c r="N5" s="19">
        <v>404</v>
      </c>
      <c r="O5" s="19">
        <v>360</v>
      </c>
      <c r="P5" s="19">
        <v>409</v>
      </c>
      <c r="Q5" s="19">
        <v>313</v>
      </c>
      <c r="R5" s="19">
        <v>393</v>
      </c>
      <c r="S5" s="19">
        <v>329</v>
      </c>
      <c r="T5" s="25">
        <v>321</v>
      </c>
      <c r="U5" s="8">
        <v>312</v>
      </c>
      <c r="V5" s="8">
        <v>283</v>
      </c>
    </row>
    <row r="6" spans="1:22" x14ac:dyDescent="0.15">
      <c r="A6" s="8" t="s">
        <v>5</v>
      </c>
      <c r="B6" s="8">
        <v>13</v>
      </c>
      <c r="C6" s="8" t="s">
        <v>2</v>
      </c>
      <c r="D6" s="8">
        <v>7</v>
      </c>
      <c r="E6" s="8" t="s">
        <v>10</v>
      </c>
      <c r="F6" s="8">
        <v>5</v>
      </c>
      <c r="G6" s="8" t="s">
        <v>45</v>
      </c>
      <c r="H6" s="9" t="s">
        <v>85</v>
      </c>
      <c r="I6" s="8" t="s">
        <v>79</v>
      </c>
      <c r="J6" s="19">
        <v>472</v>
      </c>
      <c r="K6" s="19">
        <v>412</v>
      </c>
      <c r="L6" s="19">
        <v>469</v>
      </c>
      <c r="M6" s="19">
        <v>453</v>
      </c>
      <c r="N6" s="19">
        <v>423</v>
      </c>
      <c r="O6" s="19">
        <v>402</v>
      </c>
      <c r="P6" s="19">
        <v>392</v>
      </c>
      <c r="Q6" s="19">
        <v>325</v>
      </c>
      <c r="R6" s="19">
        <v>438</v>
      </c>
      <c r="S6" s="19">
        <v>343</v>
      </c>
      <c r="T6" s="25">
        <v>360</v>
      </c>
      <c r="U6" s="8">
        <v>354</v>
      </c>
      <c r="V6" s="8">
        <v>337</v>
      </c>
    </row>
    <row r="7" spans="1:22" x14ac:dyDescent="0.15">
      <c r="A7" s="8" t="s">
        <v>5</v>
      </c>
      <c r="B7" s="8">
        <v>13</v>
      </c>
      <c r="C7" s="8" t="s">
        <v>2</v>
      </c>
      <c r="D7" s="8">
        <v>7</v>
      </c>
      <c r="E7" s="8" t="s">
        <v>10</v>
      </c>
      <c r="F7" s="8">
        <v>6</v>
      </c>
      <c r="G7" s="8" t="s">
        <v>46</v>
      </c>
      <c r="H7" s="9" t="s">
        <v>85</v>
      </c>
      <c r="I7" s="8" t="s">
        <v>79</v>
      </c>
      <c r="J7" s="19">
        <f>SUM(J2:J6)</f>
        <v>1813</v>
      </c>
      <c r="K7" s="19">
        <f>SUM(K2:K6)</f>
        <v>1659</v>
      </c>
      <c r="L7" s="19">
        <f>SUM(L2:L6)</f>
        <v>1741</v>
      </c>
      <c r="M7" s="19">
        <f>SUM(M2:M6)</f>
        <v>1686</v>
      </c>
      <c r="N7" s="19">
        <f>SUM(N2:N6)</f>
        <v>1526</v>
      </c>
      <c r="O7" s="19">
        <v>1551</v>
      </c>
      <c r="P7" s="19">
        <f>SUM(P2:P6)</f>
        <v>1520</v>
      </c>
      <c r="Q7" s="19">
        <f>SUM(Q2:Q6)</f>
        <v>1300</v>
      </c>
      <c r="R7" s="19">
        <f>SUM(R2:R6)</f>
        <v>1361</v>
      </c>
      <c r="S7" s="19">
        <f>SUM(S2:S6)</f>
        <v>1290</v>
      </c>
      <c r="T7" s="25">
        <f>SUM(T2:T6)</f>
        <v>1244</v>
      </c>
      <c r="U7" s="31">
        <v>1126</v>
      </c>
      <c r="V7" s="31">
        <f>SUM(V2:V6)</f>
        <v>1122</v>
      </c>
    </row>
    <row r="9" spans="1:22" x14ac:dyDescent="0.15">
      <c r="B9" s="18" t="s">
        <v>95</v>
      </c>
      <c r="C9" s="18" t="s">
        <v>137</v>
      </c>
    </row>
    <row r="10" spans="1:22" x14ac:dyDescent="0.15">
      <c r="C10" s="18" t="s">
        <v>140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V9"/>
  <sheetViews>
    <sheetView zoomScale="85" zoomScaleNormal="85" workbookViewId="0">
      <pane xSplit="9" ySplit="1" topLeftCell="S2" activePane="bottomRight" state="frozen"/>
      <selection activeCell="B2" sqref="B2:B13"/>
      <selection pane="topRight" activeCell="B2" sqref="B2:B13"/>
      <selection pane="bottomLeft" activeCell="B2" sqref="B2:B13"/>
      <selection pane="bottomRight" activeCell="G11" sqref="G11"/>
    </sheetView>
  </sheetViews>
  <sheetFormatPr defaultRowHeight="13.5" x14ac:dyDescent="0.15"/>
  <cols>
    <col min="1" max="1" width="11" style="18" bestFit="1" customWidth="1"/>
    <col min="2" max="2" width="6.25" style="18" bestFit="1" customWidth="1"/>
    <col min="3" max="3" width="11" style="18" bestFit="1" customWidth="1"/>
    <col min="4" max="4" width="6.5" style="18" customWidth="1"/>
    <col min="5" max="5" width="27.5" style="18" bestFit="1" customWidth="1"/>
    <col min="6" max="6" width="8.5" style="18" bestFit="1" customWidth="1"/>
    <col min="7" max="7" width="12" style="18" bestFit="1" customWidth="1"/>
    <col min="8" max="8" width="13" style="18" bestFit="1" customWidth="1"/>
    <col min="9" max="9" width="7.625" style="18" bestFit="1" customWidth="1"/>
    <col min="10" max="10" width="7.5" style="18" bestFit="1" customWidth="1"/>
    <col min="11" max="16" width="7.125" style="18" bestFit="1" customWidth="1"/>
    <col min="17" max="17" width="10.25" style="18" bestFit="1" customWidth="1"/>
    <col min="18" max="22" width="6.875" style="18" customWidth="1"/>
    <col min="23" max="16384" width="9" style="18"/>
  </cols>
  <sheetData>
    <row r="1" spans="1:22" x14ac:dyDescent="0.15">
      <c r="A1" s="17" t="s">
        <v>1</v>
      </c>
      <c r="B1" s="17" t="s">
        <v>62</v>
      </c>
      <c r="C1" s="17" t="s">
        <v>86</v>
      </c>
      <c r="D1" s="17" t="s">
        <v>63</v>
      </c>
      <c r="E1" s="17" t="s">
        <v>66</v>
      </c>
      <c r="F1" s="17" t="s">
        <v>68</v>
      </c>
      <c r="G1" s="17" t="s">
        <v>69</v>
      </c>
      <c r="H1" s="17" t="s">
        <v>0</v>
      </c>
      <c r="I1" s="17" t="s">
        <v>17</v>
      </c>
      <c r="J1" s="17" t="s">
        <v>18</v>
      </c>
      <c r="K1" s="17" t="s">
        <v>19</v>
      </c>
      <c r="L1" s="17" t="s">
        <v>20</v>
      </c>
      <c r="M1" s="17" t="s">
        <v>15</v>
      </c>
      <c r="N1" s="17" t="s">
        <v>21</v>
      </c>
      <c r="O1" s="17" t="s">
        <v>22</v>
      </c>
      <c r="P1" s="17" t="s">
        <v>23</v>
      </c>
      <c r="Q1" s="17" t="s">
        <v>124</v>
      </c>
      <c r="R1" s="17" t="s">
        <v>16</v>
      </c>
      <c r="S1" s="17" t="s">
        <v>127</v>
      </c>
      <c r="T1" s="17" t="s">
        <v>135</v>
      </c>
      <c r="U1" s="17" t="s">
        <v>136</v>
      </c>
      <c r="V1" s="17" t="s">
        <v>143</v>
      </c>
    </row>
    <row r="2" spans="1:22" x14ac:dyDescent="0.15">
      <c r="A2" s="8" t="s">
        <v>5</v>
      </c>
      <c r="B2" s="8">
        <v>13</v>
      </c>
      <c r="C2" s="8" t="s">
        <v>2</v>
      </c>
      <c r="D2" s="8">
        <v>8</v>
      </c>
      <c r="E2" s="8" t="s">
        <v>11</v>
      </c>
      <c r="F2" s="8">
        <v>1</v>
      </c>
      <c r="G2" s="8" t="s">
        <v>38</v>
      </c>
      <c r="H2" s="9" t="s">
        <v>85</v>
      </c>
      <c r="I2" s="8" t="s">
        <v>80</v>
      </c>
      <c r="J2" s="8">
        <v>99.55</v>
      </c>
      <c r="K2" s="8">
        <v>100</v>
      </c>
      <c r="L2" s="8">
        <v>97.82</v>
      </c>
      <c r="M2" s="8">
        <v>100</v>
      </c>
      <c r="N2" s="8">
        <v>98.1</v>
      </c>
      <c r="O2" s="8">
        <v>98.2</v>
      </c>
      <c r="P2" s="8">
        <v>99.7</v>
      </c>
      <c r="Q2" s="8">
        <v>96.4</v>
      </c>
      <c r="R2" s="8">
        <v>98.2</v>
      </c>
      <c r="S2" s="8">
        <v>95.6</v>
      </c>
      <c r="T2" s="8">
        <v>99.3</v>
      </c>
      <c r="U2" s="8">
        <v>100</v>
      </c>
      <c r="V2" s="8">
        <v>99.6</v>
      </c>
    </row>
    <row r="3" spans="1:22" x14ac:dyDescent="0.15">
      <c r="A3" s="8" t="s">
        <v>5</v>
      </c>
      <c r="B3" s="8">
        <v>13</v>
      </c>
      <c r="C3" s="8" t="s">
        <v>2</v>
      </c>
      <c r="D3" s="8">
        <v>8</v>
      </c>
      <c r="E3" s="8" t="s">
        <v>11</v>
      </c>
      <c r="F3" s="8">
        <v>2</v>
      </c>
      <c r="G3" s="8" t="s">
        <v>39</v>
      </c>
      <c r="H3" s="9" t="s">
        <v>85</v>
      </c>
      <c r="I3" s="8" t="s">
        <v>80</v>
      </c>
      <c r="J3" s="8">
        <v>100.47</v>
      </c>
      <c r="K3" s="8">
        <v>96.44</v>
      </c>
      <c r="L3" s="8">
        <v>96.71</v>
      </c>
      <c r="M3" s="8">
        <v>96.45</v>
      </c>
      <c r="N3" s="8">
        <v>97.2</v>
      </c>
      <c r="O3" s="8">
        <v>99.5</v>
      </c>
      <c r="P3" s="8">
        <v>98.3</v>
      </c>
      <c r="Q3" s="8">
        <v>99.4</v>
      </c>
      <c r="R3" s="8">
        <v>93.6</v>
      </c>
      <c r="S3" s="8">
        <v>99.4</v>
      </c>
      <c r="T3" s="8">
        <v>97.6</v>
      </c>
      <c r="U3" s="30" t="s">
        <v>138</v>
      </c>
      <c r="V3" s="30" t="s">
        <v>138</v>
      </c>
    </row>
    <row r="4" spans="1:22" x14ac:dyDescent="0.15">
      <c r="A4" s="8" t="s">
        <v>5</v>
      </c>
      <c r="B4" s="8">
        <v>13</v>
      </c>
      <c r="C4" s="8" t="s">
        <v>2</v>
      </c>
      <c r="D4" s="8">
        <v>8</v>
      </c>
      <c r="E4" s="8" t="s">
        <v>11</v>
      </c>
      <c r="F4" s="8">
        <v>3</v>
      </c>
      <c r="G4" s="8" t="s">
        <v>141</v>
      </c>
      <c r="H4" s="9" t="s">
        <v>85</v>
      </c>
      <c r="I4" s="8" t="s">
        <v>80</v>
      </c>
      <c r="J4" s="30" t="s">
        <v>138</v>
      </c>
      <c r="K4" s="30" t="s">
        <v>138</v>
      </c>
      <c r="L4" s="30" t="s">
        <v>138</v>
      </c>
      <c r="M4" s="30" t="s">
        <v>138</v>
      </c>
      <c r="N4" s="30" t="s">
        <v>138</v>
      </c>
      <c r="O4" s="30" t="s">
        <v>138</v>
      </c>
      <c r="P4" s="30" t="s">
        <v>138</v>
      </c>
      <c r="Q4" s="30" t="s">
        <v>138</v>
      </c>
      <c r="R4" s="30" t="s">
        <v>138</v>
      </c>
      <c r="S4" s="30" t="s">
        <v>138</v>
      </c>
      <c r="T4" s="30" t="s">
        <v>138</v>
      </c>
      <c r="U4" s="8">
        <v>96.1</v>
      </c>
      <c r="V4" s="8">
        <v>98.1</v>
      </c>
    </row>
    <row r="5" spans="1:22" x14ac:dyDescent="0.15">
      <c r="A5" s="8" t="s">
        <v>5</v>
      </c>
      <c r="B5" s="8">
        <v>13</v>
      </c>
      <c r="C5" s="8" t="s">
        <v>2</v>
      </c>
      <c r="D5" s="8">
        <v>8</v>
      </c>
      <c r="E5" s="8" t="s">
        <v>11</v>
      </c>
      <c r="F5" s="8">
        <v>4</v>
      </c>
      <c r="G5" s="8" t="s">
        <v>40</v>
      </c>
      <c r="H5" s="9" t="s">
        <v>85</v>
      </c>
      <c r="I5" s="8" t="s">
        <v>80</v>
      </c>
      <c r="J5" s="8">
        <v>98.48</v>
      </c>
      <c r="K5" s="8">
        <v>100</v>
      </c>
      <c r="L5" s="8">
        <v>95.84</v>
      </c>
      <c r="M5" s="8">
        <v>94.1</v>
      </c>
      <c r="N5" s="8">
        <v>96.2</v>
      </c>
      <c r="O5" s="8">
        <v>95.2</v>
      </c>
      <c r="P5" s="8">
        <v>97.8</v>
      </c>
      <c r="Q5" s="8">
        <v>98.1</v>
      </c>
      <c r="R5" s="8">
        <v>96.3</v>
      </c>
      <c r="S5" s="8">
        <v>96.5</v>
      </c>
      <c r="T5" s="8">
        <v>100.3</v>
      </c>
      <c r="U5" s="8">
        <v>97.5</v>
      </c>
      <c r="V5" s="8">
        <v>96.6</v>
      </c>
    </row>
    <row r="6" spans="1:22" x14ac:dyDescent="0.15">
      <c r="A6" s="8" t="s">
        <v>5</v>
      </c>
      <c r="B6" s="8">
        <v>13</v>
      </c>
      <c r="C6" s="8" t="s">
        <v>2</v>
      </c>
      <c r="D6" s="8">
        <v>8</v>
      </c>
      <c r="E6" s="8" t="s">
        <v>11</v>
      </c>
      <c r="F6" s="8">
        <v>5</v>
      </c>
      <c r="G6" s="8" t="s">
        <v>41</v>
      </c>
      <c r="H6" s="9" t="s">
        <v>85</v>
      </c>
      <c r="I6" s="8" t="s">
        <v>80</v>
      </c>
      <c r="J6" s="8">
        <v>97.88</v>
      </c>
      <c r="K6" s="8">
        <v>99.51</v>
      </c>
      <c r="L6" s="8">
        <v>94.88</v>
      </c>
      <c r="M6" s="8">
        <v>97.35</v>
      </c>
      <c r="N6" s="8">
        <v>94.9</v>
      </c>
      <c r="O6" s="8">
        <v>93.7</v>
      </c>
      <c r="P6" s="8">
        <v>95.6</v>
      </c>
      <c r="Q6" s="8">
        <v>102.5</v>
      </c>
      <c r="R6" s="8">
        <v>94.6</v>
      </c>
      <c r="S6" s="8">
        <v>90.5</v>
      </c>
      <c r="T6" s="8">
        <v>97.6</v>
      </c>
      <c r="U6" s="8">
        <v>97.8</v>
      </c>
      <c r="V6" s="8">
        <v>97.1</v>
      </c>
    </row>
    <row r="8" spans="1:22" x14ac:dyDescent="0.15">
      <c r="B8" s="18" t="s">
        <v>95</v>
      </c>
      <c r="C8" s="18" t="s">
        <v>137</v>
      </c>
    </row>
    <row r="9" spans="1:22" x14ac:dyDescent="0.15">
      <c r="C9" s="18" t="s">
        <v>140</v>
      </c>
    </row>
  </sheetData>
  <phoneticPr fontId="5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13健康・医療-&amp;A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9</vt:i4>
      </vt:variant>
    </vt:vector>
  </HeadingPairs>
  <TitlesOfParts>
    <vt:vector size="22" baseType="lpstr">
      <vt:lpstr> 【目次】健康・医療</vt:lpstr>
      <vt:lpstr>1 </vt:lpstr>
      <vt:lpstr>2</vt:lpstr>
      <vt:lpstr>3 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' 【目次】健康・医療'!Print_Titles</vt:lpstr>
      <vt:lpstr>'1 '!Print_Titles</vt:lpstr>
      <vt:lpstr>'10'!Print_Titles</vt:lpstr>
      <vt:lpstr>'11'!Print_Titles</vt:lpstr>
      <vt:lpstr>'12'!Print_Titles</vt:lpstr>
      <vt:lpstr>'2'!Print_Titles</vt:lpstr>
      <vt:lpstr>'4'!Print_Titles</vt:lpstr>
      <vt:lpstr>'6'!Print_Titles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2025-12-23T07:47:11Z</dcterms:modified>
</cp:coreProperties>
</file>