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ata\data\経済部\まちなか創造課\01_まちなか創造係\05_旅館ホテルの経営基盤強化・宿泊施設改修補助事業\03_宿泊施設高付加価値化促進事業\01_要綱\様式\"/>
    </mc:Choice>
  </mc:AlternateContent>
  <xr:revisionPtr revIDLastSave="0" documentId="13_ncr:1_{880AE43B-C18E-452E-94AC-9CE47E1D2AA4}" xr6:coauthVersionLast="47" xr6:coauthVersionMax="47" xr10:uidLastSave="{00000000-0000-0000-0000-000000000000}"/>
  <bookViews>
    <workbookView xWindow="-120" yWindow="-120" windowWidth="29040" windowHeight="15840" xr2:uid="{285BC1D1-15A9-4CAA-AAE5-2210CEFCFA62}"/>
  </bookViews>
  <sheets>
    <sheet name="①申請概要" sheetId="15" r:id="rId1"/>
    <sheet name="②工事一覧表" sheetId="20" r:id="rId2"/>
    <sheet name="③工事詳細" sheetId="16" r:id="rId3"/>
    <sheet name="④収支想定" sheetId="18" r:id="rId4"/>
    <sheet name="⑤スケジュール" sheetId="17" r:id="rId5"/>
    <sheet name="【見本】①申請概要" sheetId="21" r:id="rId6"/>
    <sheet name="【見本】②工事一覧表" sheetId="22" r:id="rId7"/>
    <sheet name="【見本】③工事詳細" sheetId="23" r:id="rId8"/>
    <sheet name="【見本】④収支想定" sheetId="24" r:id="rId9"/>
    <sheet name="【見本】⑤スケジュール" sheetId="25"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24" l="1"/>
  <c r="A26" i="24"/>
  <c r="D25" i="24"/>
  <c r="C25" i="24"/>
  <c r="A25" i="24"/>
  <c r="A24" i="24"/>
  <c r="A23" i="24"/>
  <c r="A22" i="24"/>
  <c r="A18" i="24"/>
  <c r="A17" i="24"/>
  <c r="D16" i="24"/>
  <c r="C16" i="24"/>
  <c r="C22" i="24" s="1"/>
  <c r="C26" i="24" s="1"/>
  <c r="A16" i="24"/>
  <c r="A15" i="24"/>
  <c r="D14" i="24"/>
  <c r="C14" i="24"/>
  <c r="A14" i="24"/>
  <c r="D13" i="24"/>
  <c r="C13" i="24"/>
  <c r="A13" i="24"/>
  <c r="A12" i="24"/>
  <c r="A11" i="24"/>
  <c r="A10" i="24"/>
  <c r="D9" i="24"/>
  <c r="D15" i="24" s="1"/>
  <c r="C9" i="24"/>
  <c r="C15" i="24" s="1"/>
  <c r="A9" i="24"/>
  <c r="A8" i="24"/>
  <c r="A7" i="24"/>
  <c r="F15" i="23"/>
  <c r="E15" i="23"/>
  <c r="F11" i="22"/>
  <c r="E11" i="22"/>
  <c r="C15" i="21"/>
  <c r="D22" i="24" l="1"/>
  <c r="D26" i="24" s="1"/>
  <c r="C17" i="24"/>
  <c r="C18" i="24" s="1"/>
  <c r="C27" i="24"/>
  <c r="D27" i="24"/>
  <c r="A23" i="18"/>
  <c r="A24" i="18"/>
  <c r="A25" i="18"/>
  <c r="A26" i="18"/>
  <c r="A27" i="18"/>
  <c r="A22" i="18"/>
  <c r="A8" i="18"/>
  <c r="A9" i="18"/>
  <c r="A10" i="18"/>
  <c r="A11" i="18"/>
  <c r="A12" i="18"/>
  <c r="A13" i="18"/>
  <c r="A14" i="18"/>
  <c r="A15" i="18"/>
  <c r="A16" i="18"/>
  <c r="A17" i="18"/>
  <c r="A18" i="18"/>
  <c r="A7" i="18"/>
</calcChain>
</file>

<file path=xl/sharedStrings.xml><?xml version="1.0" encoding="utf-8"?>
<sst xmlns="http://schemas.openxmlformats.org/spreadsheetml/2006/main" count="244" uniqueCount="123">
  <si>
    <t>1室あたり平均宿泊人数</t>
    <rPh sb="1" eb="2">
      <t>シツ</t>
    </rPh>
    <rPh sb="5" eb="7">
      <t>ヘイキン</t>
    </rPh>
    <rPh sb="7" eb="11">
      <t>シュクハクニンズウ</t>
    </rPh>
    <phoneticPr fontId="2"/>
  </si>
  <si>
    <t>室</t>
    <rPh sb="0" eb="1">
      <t>シツ</t>
    </rPh>
    <phoneticPr fontId="2"/>
  </si>
  <si>
    <t>年間営業日数</t>
    <rPh sb="0" eb="2">
      <t>ネンカン</t>
    </rPh>
    <rPh sb="2" eb="6">
      <t>エイギョウニッスウ</t>
    </rPh>
    <phoneticPr fontId="2"/>
  </si>
  <si>
    <t>売上高</t>
    <rPh sb="0" eb="2">
      <t>ウリアゲ</t>
    </rPh>
    <rPh sb="2" eb="3">
      <t>ダカ</t>
    </rPh>
    <phoneticPr fontId="2"/>
  </si>
  <si>
    <t>施設名</t>
    <rPh sb="0" eb="3">
      <t>シセツメイ</t>
    </rPh>
    <phoneticPr fontId="2"/>
  </si>
  <si>
    <t>所在地</t>
    <rPh sb="0" eb="3">
      <t>ショザイチ</t>
    </rPh>
    <phoneticPr fontId="2"/>
  </si>
  <si>
    <t>代表者</t>
    <rPh sb="0" eb="3">
      <t>ダイヒョウシャ</t>
    </rPh>
    <phoneticPr fontId="2"/>
  </si>
  <si>
    <t>事業費用
（税別）</t>
    <rPh sb="0" eb="2">
      <t>ジギョウ</t>
    </rPh>
    <rPh sb="2" eb="4">
      <t>ヒヨウ</t>
    </rPh>
    <rPh sb="6" eb="8">
      <t>ゼイベツ</t>
    </rPh>
    <phoneticPr fontId="2"/>
  </si>
  <si>
    <t>総事業費</t>
    <rPh sb="0" eb="4">
      <t>ソウジギョウヒ</t>
    </rPh>
    <phoneticPr fontId="2"/>
  </si>
  <si>
    <t>うち希望補助申請額</t>
    <rPh sb="2" eb="4">
      <t>キボウ</t>
    </rPh>
    <rPh sb="4" eb="6">
      <t>ホジョ</t>
    </rPh>
    <rPh sb="6" eb="8">
      <t>シンセイ</t>
    </rPh>
    <rPh sb="8" eb="9">
      <t>ガク</t>
    </rPh>
    <phoneticPr fontId="2"/>
  </si>
  <si>
    <t>補助率</t>
    <rPh sb="0" eb="3">
      <t>ホジョリツ</t>
    </rPh>
    <phoneticPr fontId="2"/>
  </si>
  <si>
    <t>高付加価値化のポイント</t>
    <rPh sb="0" eb="5">
      <t>コウフカカチ</t>
    </rPh>
    <rPh sb="5" eb="6">
      <t>カ</t>
    </rPh>
    <phoneticPr fontId="2"/>
  </si>
  <si>
    <t>地域への効果</t>
    <rPh sb="0" eb="2">
      <t>チイキ</t>
    </rPh>
    <rPh sb="4" eb="6">
      <t>コウカ</t>
    </rPh>
    <phoneticPr fontId="2"/>
  </si>
  <si>
    <t>〇〇株式会社</t>
    <rPh sb="2" eb="6">
      <t>カブシキカイシャ</t>
    </rPh>
    <phoneticPr fontId="2"/>
  </si>
  <si>
    <t>○○旅館</t>
    <rPh sb="2" eb="4">
      <t>リョカン</t>
    </rPh>
    <phoneticPr fontId="2"/>
  </si>
  <si>
    <t>総客室数</t>
    <rPh sb="0" eb="1">
      <t>ソウ</t>
    </rPh>
    <rPh sb="1" eb="4">
      <t>キャクシツスウ</t>
    </rPh>
    <phoneticPr fontId="2"/>
  </si>
  <si>
    <t>熊本県菊池市○○</t>
  </si>
  <si>
    <t>○○　〇〇</t>
  </si>
  <si>
    <t>千円</t>
    <rPh sb="0" eb="2">
      <t>センエン</t>
    </rPh>
    <phoneticPr fontId="2"/>
  </si>
  <si>
    <t>主な改修工事</t>
    <rPh sb="0" eb="1">
      <t>オモ</t>
    </rPh>
    <phoneticPr fontId="2"/>
  </si>
  <si>
    <t>電話番号</t>
    <rPh sb="0" eb="4">
      <t>デンワバンゴウ</t>
    </rPh>
    <phoneticPr fontId="2"/>
  </si>
  <si>
    <t>Eメール</t>
    <phoneticPr fontId="2"/>
  </si>
  <si>
    <t>〇〇〇〇ー〇〇ー〇〇〇〇</t>
  </si>
  <si>
    <t>〇〇</t>
  </si>
  <si>
    <t>1人当たり平均宿泊単価</t>
    <rPh sb="0" eb="3">
      <t>ヒトリア</t>
    </rPh>
    <rPh sb="5" eb="7">
      <t>ヘイキン</t>
    </rPh>
    <rPh sb="7" eb="11">
      <t>シュクハクタンカ</t>
    </rPh>
    <phoneticPr fontId="2"/>
  </si>
  <si>
    <t>高付加価値化指標</t>
    <rPh sb="0" eb="5">
      <t>コウフカカチ</t>
    </rPh>
    <rPh sb="5" eb="6">
      <t>カ</t>
    </rPh>
    <rPh sb="6" eb="8">
      <t>シヒョウ</t>
    </rPh>
    <phoneticPr fontId="2"/>
  </si>
  <si>
    <t>現状</t>
    <rPh sb="0" eb="2">
      <t>ゲンジョウ</t>
    </rPh>
    <phoneticPr fontId="2"/>
  </si>
  <si>
    <t>改修後</t>
    <rPh sb="0" eb="3">
      <t>カイシュウゴ</t>
    </rPh>
    <phoneticPr fontId="2"/>
  </si>
  <si>
    <t>売上増減額</t>
    <rPh sb="0" eb="2">
      <t>ウリアゲ</t>
    </rPh>
    <rPh sb="2" eb="5">
      <t>ゾウゲンガク</t>
    </rPh>
    <phoneticPr fontId="2"/>
  </si>
  <si>
    <t>売上増減率</t>
    <rPh sb="0" eb="2">
      <t>ウリアゲ</t>
    </rPh>
    <rPh sb="2" eb="4">
      <t>ゾウゲン</t>
    </rPh>
    <rPh sb="4" eb="5">
      <t>リツ</t>
    </rPh>
    <phoneticPr fontId="2"/>
  </si>
  <si>
    <t>年間宿泊売上高（A*B*D*E*F)</t>
    <rPh sb="0" eb="2">
      <t>ネンカン</t>
    </rPh>
    <rPh sb="2" eb="4">
      <t>シュクハク</t>
    </rPh>
    <rPh sb="4" eb="7">
      <t>ウリアゲダカ</t>
    </rPh>
    <phoneticPr fontId="2"/>
  </si>
  <si>
    <t>１．高付加価値化による増収効果</t>
    <rPh sb="2" eb="5">
      <t>コウフカ</t>
    </rPh>
    <rPh sb="5" eb="8">
      <t>カチカ</t>
    </rPh>
    <rPh sb="11" eb="13">
      <t>ゾウシュウ</t>
    </rPh>
    <rPh sb="13" eb="15">
      <t>コウカ</t>
    </rPh>
    <phoneticPr fontId="2"/>
  </si>
  <si>
    <t>高付加価値化指標</t>
    <rPh sb="0" eb="6">
      <t>コウフカカチカ</t>
    </rPh>
    <rPh sb="6" eb="8">
      <t>シヒョウ</t>
    </rPh>
    <phoneticPr fontId="2"/>
  </si>
  <si>
    <t>増収理由（自由記述）</t>
    <rPh sb="0" eb="2">
      <t>ゾウシュウ</t>
    </rPh>
    <rPh sb="2" eb="4">
      <t>リユウ</t>
    </rPh>
    <rPh sb="5" eb="9">
      <t>ジユウキジュツ</t>
    </rPh>
    <phoneticPr fontId="2"/>
  </si>
  <si>
    <t>利益改善理由（自由記述）</t>
    <rPh sb="0" eb="4">
      <t>リエキカイゼン</t>
    </rPh>
    <rPh sb="4" eb="6">
      <t>リユウ</t>
    </rPh>
    <rPh sb="7" eb="11">
      <t>ジユウキジュツ</t>
    </rPh>
    <phoneticPr fontId="2"/>
  </si>
  <si>
    <t>２．高付加価値化による利益改善効果</t>
    <rPh sb="2" eb="8">
      <t>コウフカカチカ</t>
    </rPh>
    <rPh sb="11" eb="15">
      <t>リエキカイゼン</t>
    </rPh>
    <rPh sb="15" eb="17">
      <t>コウカ</t>
    </rPh>
    <phoneticPr fontId="2"/>
  </si>
  <si>
    <t>年間販売客室数</t>
    <rPh sb="0" eb="2">
      <t>ネンカン</t>
    </rPh>
    <rPh sb="2" eb="7">
      <t>ハンバイキャクシツスウ</t>
    </rPh>
    <phoneticPr fontId="2"/>
  </si>
  <si>
    <t>年間宿泊人数</t>
    <rPh sb="0" eb="4">
      <t>ネンカンシュクハク</t>
    </rPh>
    <rPh sb="4" eb="6">
      <t>ニンズウ</t>
    </rPh>
    <phoneticPr fontId="2"/>
  </si>
  <si>
    <t>年間客室平均稼働率</t>
    <rPh sb="0" eb="2">
      <t>ネンカン</t>
    </rPh>
    <rPh sb="2" eb="6">
      <t>キャクシツヘイキン</t>
    </rPh>
    <rPh sb="6" eb="9">
      <t>カドウリツ</t>
    </rPh>
    <phoneticPr fontId="2"/>
  </si>
  <si>
    <t>営業利益</t>
    <rPh sb="0" eb="2">
      <t>エイギョウ</t>
    </rPh>
    <rPh sb="2" eb="4">
      <t>リエキ</t>
    </rPh>
    <phoneticPr fontId="2"/>
  </si>
  <si>
    <t>原価償却費</t>
    <rPh sb="0" eb="2">
      <t>ゲンカ</t>
    </rPh>
    <rPh sb="2" eb="4">
      <t>ショウキャク</t>
    </rPh>
    <rPh sb="4" eb="5">
      <t>ヒ</t>
    </rPh>
    <phoneticPr fontId="2"/>
  </si>
  <si>
    <t>ADR（≒1室あたりの平均単価　A*B）</t>
    <rPh sb="6" eb="7">
      <t>シツ</t>
    </rPh>
    <rPh sb="11" eb="13">
      <t>ヘイキン</t>
    </rPh>
    <rPh sb="13" eb="15">
      <t>タンカ</t>
    </rPh>
    <phoneticPr fontId="2"/>
  </si>
  <si>
    <t>RevPAR(C*F)</t>
    <phoneticPr fontId="2"/>
  </si>
  <si>
    <t>年間販売対象客室数</t>
    <rPh sb="0" eb="2">
      <t>ネンカン</t>
    </rPh>
    <rPh sb="2" eb="4">
      <t>ハンバイ</t>
    </rPh>
    <phoneticPr fontId="2"/>
  </si>
  <si>
    <t>7室の客室について、従来の和室から和洋室へ改修を行うことで、客室の快適性および利便性を向上させ、商品価値の引き上げを図る。これにより、1人当たり平均宿泊単価については現状比で1,000円の上昇を見込む計画である。なお、1室当たりの平均宿泊人数については現状水準を維持する想定である。
また、和洋室化に加え、客室内トイレを和式から洋式（洗浄機能付き）へ更新することで、海外宿泊客を含む幅広い利用者層にとっての利便性を高める。特にインバウンド宿泊客においては、ベッド仕様および洋式トイレへのニーズが高いことから、予約選択率の向上が期待できる。
これらの設備改善による商品力向上および顧客満足度の改善効果を踏まえ、客室稼働率については現状比で5％の上昇を目標値として設定する。</t>
    <phoneticPr fontId="2"/>
  </si>
  <si>
    <t>和室から和洋室への改修により、客室清掃にかかる作業工程が簡素化され、1室当たりの清掃時間短縮が見込まれる。具体的には、布団の上げ下げ作業の削減および床面清掃の効率化等により、1室当たり平均で約1時間の作業削減効果を想定している。
これに伴う清掃人件費の削減効果は、1日当たり約1,100円と試算している。年間営業日数300日で換算すると、年間約33万円の人件費削減効果が見込まれ、収益性の改善に寄与する計画である。</t>
    <phoneticPr fontId="2"/>
  </si>
  <si>
    <t>事業者名</t>
    <phoneticPr fontId="2"/>
  </si>
  <si>
    <t>・客室単価およびADRの向上により、地域宿泊単価水準の底上げに寄与する。
・インバウンド対応設備の整備により、海外宿泊客の受入拡大を図る。
・客室稼働率向上により、温泉街全体の宿泊需要の安定化に貢献する。</t>
    <phoneticPr fontId="2"/>
  </si>
  <si>
    <t>事業目的</t>
    <rPh sb="0" eb="4">
      <t>ジギョウモクテキ</t>
    </rPh>
    <phoneticPr fontId="2"/>
  </si>
  <si>
    <t>事業期間</t>
    <phoneticPr fontId="2"/>
  </si>
  <si>
    <t>経済的効果</t>
    <rPh sb="0" eb="3">
      <t>ケイザイテキ</t>
    </rPh>
    <rPh sb="3" eb="5">
      <t>コウカ</t>
    </rPh>
    <phoneticPr fontId="2"/>
  </si>
  <si>
    <t>老朽化した客室の機能改善および商品力向上により、宿泊単価および稼働率を改善し、収益基盤を強化する。</t>
    <phoneticPr fontId="2"/>
  </si>
  <si>
    <t>改修工事内容</t>
  </si>
  <si>
    <t>工事発注先</t>
  </si>
  <si>
    <t>客室内和洋式改修工事</t>
    <rPh sb="3" eb="6">
      <t>ワヨウシキ</t>
    </rPh>
    <rPh sb="6" eb="8">
      <t>カイシュウ</t>
    </rPh>
    <rPh sb="8" eb="10">
      <t>コウジ</t>
    </rPh>
    <phoneticPr fontId="2"/>
  </si>
  <si>
    <t>○○工務店株式会社</t>
    <rPh sb="2" eb="5">
      <t>コウムテン</t>
    </rPh>
    <phoneticPr fontId="2"/>
  </si>
  <si>
    <t>客室トイレ改修工事</t>
    <rPh sb="0" eb="2">
      <t>キャクシツ</t>
    </rPh>
    <phoneticPr fontId="2"/>
  </si>
  <si>
    <t>株式会社○○</t>
    <phoneticPr fontId="2"/>
  </si>
  <si>
    <t>工事合計（税別）</t>
    <phoneticPr fontId="2"/>
  </si>
  <si>
    <t>事業費
（税別）</t>
    <rPh sb="5" eb="7">
      <t>ゼイベツ</t>
    </rPh>
    <phoneticPr fontId="2"/>
  </si>
  <si>
    <t>補助金申請額
（税別）</t>
    <rPh sb="3" eb="6">
      <t>シンセイガク</t>
    </rPh>
    <rPh sb="8" eb="10">
      <t>ゼイベツ</t>
    </rPh>
    <phoneticPr fontId="2"/>
  </si>
  <si>
    <t>見積有無</t>
    <rPh sb="0" eb="2">
      <t>ミツモリ</t>
    </rPh>
    <rPh sb="2" eb="4">
      <t>ウム</t>
    </rPh>
    <phoneticPr fontId="2"/>
  </si>
  <si>
    <t>有</t>
    <rPh sb="0" eb="1">
      <t>ア</t>
    </rPh>
    <phoneticPr fontId="2"/>
  </si>
  <si>
    <t>・客室を和室から和洋室（ベッド仕様）へ転換することで快適性を向上させ、客室単価を＋1,000円引き上げることを目標とする。
・和洋室化により、布団上げ下げ作業の削減および清掃オペレーションの効率化を図り、客室あたりの清掃コストの低減を見込む。
・客室内トイレを洋式（洗浄機能付き）へ更新することで、国内高齢者層およびインバウンド宿泊者の利便性を高め、利用選択率の向上を図る。</t>
    <phoneticPr fontId="2"/>
  </si>
  <si>
    <t>・単価上昇および稼働率改善により、年間売上約7,160千円増を見込む。
・和洋室化を図ることで年間人件費330千円の削減を見込む。</t>
    <phoneticPr fontId="2"/>
  </si>
  <si>
    <t>8月</t>
  </si>
  <si>
    <t>9月</t>
  </si>
  <si>
    <t>10月</t>
  </si>
  <si>
    <t>11月</t>
  </si>
  <si>
    <t>12月</t>
  </si>
  <si>
    <t>1月</t>
  </si>
  <si>
    <t>2月</t>
  </si>
  <si>
    <t>工事NO</t>
    <phoneticPr fontId="2"/>
  </si>
  <si>
    <t>今回の事業で得られる経済的効果を以下１、２で記入してください。</t>
    <rPh sb="0" eb="2">
      <t>コンカイ</t>
    </rPh>
    <rPh sb="3" eb="5">
      <t>ジギョウ</t>
    </rPh>
    <rPh sb="6" eb="7">
      <t>エ</t>
    </rPh>
    <rPh sb="10" eb="13">
      <t>ケイザイテキ</t>
    </rPh>
    <rPh sb="13" eb="15">
      <t>コウカ</t>
    </rPh>
    <rPh sb="16" eb="18">
      <t>イカ</t>
    </rPh>
    <rPh sb="22" eb="24">
      <t>キニュウ</t>
    </rPh>
    <phoneticPr fontId="2"/>
  </si>
  <si>
    <t>償却前営業利益(B+C)</t>
    <rPh sb="0" eb="3">
      <t>ショウキャクマエ</t>
    </rPh>
    <rPh sb="3" eb="7">
      <t>エイギョウリエキ</t>
    </rPh>
    <phoneticPr fontId="2"/>
  </si>
  <si>
    <t>営業利益率(B/A)</t>
    <rPh sb="0" eb="5">
      <t>エイギョウリエキリツ</t>
    </rPh>
    <phoneticPr fontId="2"/>
  </si>
  <si>
    <t>償却前営業利益率(D/A)</t>
    <rPh sb="0" eb="3">
      <t>ショウキャクマエ</t>
    </rPh>
    <rPh sb="3" eb="8">
      <t>エイギョウリエキリツ</t>
    </rPh>
    <phoneticPr fontId="2"/>
  </si>
  <si>
    <t>調査</t>
    <rPh sb="0" eb="2">
      <t>チョウサ</t>
    </rPh>
    <phoneticPr fontId="2"/>
  </si>
  <si>
    <t>設計</t>
    <rPh sb="0" eb="2">
      <t>セッケイ</t>
    </rPh>
    <phoneticPr fontId="2"/>
  </si>
  <si>
    <t>施工</t>
    <rPh sb="0" eb="2">
      <t>セコウ</t>
    </rPh>
    <phoneticPr fontId="2"/>
  </si>
  <si>
    <t>完了</t>
    <rPh sb="0" eb="2">
      <t>カンリョウ</t>
    </rPh>
    <phoneticPr fontId="2"/>
  </si>
  <si>
    <t>5月</t>
    <rPh sb="1" eb="2">
      <t>ガツ</t>
    </rPh>
    <phoneticPr fontId="2"/>
  </si>
  <si>
    <t>6月</t>
    <rPh sb="1" eb="2">
      <t>ガツ</t>
    </rPh>
    <phoneticPr fontId="2"/>
  </si>
  <si>
    <t>7月</t>
    <rPh sb="1" eb="2">
      <t>ガツ</t>
    </rPh>
    <phoneticPr fontId="2"/>
  </si>
  <si>
    <t>3月</t>
  </si>
  <si>
    <t>令和9年</t>
    <rPh sb="0" eb="2">
      <t>レイワ</t>
    </rPh>
    <rPh sb="3" eb="4">
      <t>ネン</t>
    </rPh>
    <phoneticPr fontId="2"/>
  </si>
  <si>
    <t>令和8年</t>
    <rPh sb="0" eb="2">
      <t>レイワ</t>
    </rPh>
    <rPh sb="3" eb="4">
      <t>ネン</t>
    </rPh>
    <phoneticPr fontId="2"/>
  </si>
  <si>
    <t>実施内容</t>
    <rPh sb="0" eb="4">
      <t>ジッシナイヨウ</t>
    </rPh>
    <phoneticPr fontId="2"/>
  </si>
  <si>
    <t>NO</t>
    <phoneticPr fontId="2"/>
  </si>
  <si>
    <t>令和8年5月〜令和8年8月（予定）</t>
    <phoneticPr fontId="2"/>
  </si>
  <si>
    <t>数量</t>
    <rPh sb="0" eb="2">
      <t>スウリョウ</t>
    </rPh>
    <phoneticPr fontId="2"/>
  </si>
  <si>
    <t>7室</t>
    <rPh sb="1" eb="2">
      <t>シツ</t>
    </rPh>
    <phoneticPr fontId="2"/>
  </si>
  <si>
    <t>7ヵ所</t>
    <rPh sb="2" eb="3">
      <t>ショ</t>
    </rPh>
    <phoneticPr fontId="2"/>
  </si>
  <si>
    <t>報告・検査</t>
    <rPh sb="0" eb="2">
      <t>ホウコク</t>
    </rPh>
    <rPh sb="3" eb="5">
      <t>ケンサ</t>
    </rPh>
    <phoneticPr fontId="2"/>
  </si>
  <si>
    <t>工事期間</t>
    <rPh sb="0" eb="2">
      <t>コウジ</t>
    </rPh>
    <rPh sb="2" eb="4">
      <t>キカン</t>
    </rPh>
    <phoneticPr fontId="2"/>
  </si>
  <si>
    <t>第</t>
    <rPh sb="0" eb="1">
      <t>ダイ</t>
    </rPh>
    <phoneticPr fontId="2"/>
  </si>
  <si>
    <t>期工事</t>
    <rPh sb="0" eb="1">
      <t>キ</t>
    </rPh>
    <rPh sb="1" eb="3">
      <t>コウジ</t>
    </rPh>
    <phoneticPr fontId="2"/>
  </si>
  <si>
    <t>工事名称</t>
    <rPh sb="0" eb="2">
      <t>コウジ</t>
    </rPh>
    <rPh sb="2" eb="4">
      <t>メイショウ</t>
    </rPh>
    <phoneticPr fontId="2"/>
  </si>
  <si>
    <t>事業総計（税別）</t>
    <rPh sb="0" eb="2">
      <t>ジギョウ</t>
    </rPh>
    <rPh sb="2" eb="4">
      <t>ソウケイ</t>
    </rPh>
    <phoneticPr fontId="2"/>
  </si>
  <si>
    <t>客室改装工事</t>
    <rPh sb="0" eb="2">
      <t>キャクシツ</t>
    </rPh>
    <rPh sb="2" eb="4">
      <t>カイソウ</t>
    </rPh>
    <rPh sb="4" eb="6">
      <t>コウジ</t>
    </rPh>
    <phoneticPr fontId="2"/>
  </si>
  <si>
    <t>浴室改修工事</t>
    <rPh sb="0" eb="2">
      <t>ヨクシツ</t>
    </rPh>
    <rPh sb="2" eb="4">
      <t>カイシュウ</t>
    </rPh>
    <rPh sb="4" eb="6">
      <t>コウジ</t>
    </rPh>
    <phoneticPr fontId="2"/>
  </si>
  <si>
    <t>概要</t>
    <rPh sb="0" eb="2">
      <t>ガイヨウ</t>
    </rPh>
    <phoneticPr fontId="2"/>
  </si>
  <si>
    <t>浴槽改修</t>
    <rPh sb="0" eb="2">
      <t>ヨクソウ</t>
    </rPh>
    <rPh sb="2" eb="4">
      <t>カイシュウ</t>
    </rPh>
    <phoneticPr fontId="2"/>
  </si>
  <si>
    <t>和洋室化、トイレ改修</t>
    <rPh sb="0" eb="1">
      <t>ワ</t>
    </rPh>
    <rPh sb="3" eb="4">
      <t>カ</t>
    </rPh>
    <rPh sb="8" eb="10">
      <t>カイシュウ</t>
    </rPh>
    <phoneticPr fontId="2"/>
  </si>
  <si>
    <t>事業概要</t>
    <rPh sb="0" eb="2">
      <t>ジギョウ</t>
    </rPh>
    <rPh sb="2" eb="4">
      <t>ガイヨウ</t>
    </rPh>
    <phoneticPr fontId="2"/>
  </si>
  <si>
    <t>○○工務店㈱、㈱○○</t>
    <rPh sb="2" eb="5">
      <t>コウムテン</t>
    </rPh>
    <phoneticPr fontId="2"/>
  </si>
  <si>
    <t>㈱□□</t>
    <phoneticPr fontId="2"/>
  </si>
  <si>
    <t>（申請は各期毎に行い、各期の工事については単年度内で完了するものとします。）</t>
    <rPh sb="1" eb="3">
      <t>シンセイ</t>
    </rPh>
    <rPh sb="4" eb="5">
      <t>カク</t>
    </rPh>
    <rPh sb="5" eb="6">
      <t>キ</t>
    </rPh>
    <rPh sb="6" eb="7">
      <t>ゴト</t>
    </rPh>
    <rPh sb="8" eb="9">
      <t>オコナ</t>
    </rPh>
    <rPh sb="14" eb="16">
      <t>コウジ</t>
    </rPh>
    <phoneticPr fontId="2"/>
  </si>
  <si>
    <t>第１期（R8）</t>
    <rPh sb="0" eb="1">
      <t>ダイ</t>
    </rPh>
    <rPh sb="2" eb="3">
      <t>キ</t>
    </rPh>
    <phoneticPr fontId="2"/>
  </si>
  <si>
    <t>第２期（R９）</t>
    <rPh sb="0" eb="1">
      <t>ダイ</t>
    </rPh>
    <rPh sb="2" eb="3">
      <t>キ</t>
    </rPh>
    <phoneticPr fontId="2"/>
  </si>
  <si>
    <t>第３期（R10）</t>
    <rPh sb="0" eb="1">
      <t>ダイ</t>
    </rPh>
    <rPh sb="2" eb="3">
      <t>キ</t>
    </rPh>
    <phoneticPr fontId="2"/>
  </si>
  <si>
    <t>第４期（R11）</t>
    <rPh sb="0" eb="1">
      <t>ダイ</t>
    </rPh>
    <rPh sb="2" eb="3">
      <t>キ</t>
    </rPh>
    <phoneticPr fontId="2"/>
  </si>
  <si>
    <t>※複数年度にわたる事業を計画している場合は第2期以降に記入してください。但し補助金が確約されるものではありません</t>
    <rPh sb="1" eb="3">
      <t>フクスウ</t>
    </rPh>
    <rPh sb="3" eb="5">
      <t>ネンド</t>
    </rPh>
    <rPh sb="9" eb="11">
      <t>ジギョウ</t>
    </rPh>
    <rPh sb="12" eb="14">
      <t>ケイカク</t>
    </rPh>
    <rPh sb="18" eb="20">
      <t>バアイ</t>
    </rPh>
    <rPh sb="21" eb="22">
      <t>ダイ</t>
    </rPh>
    <rPh sb="23" eb="24">
      <t>キ</t>
    </rPh>
    <rPh sb="24" eb="26">
      <t>イコウ</t>
    </rPh>
    <rPh sb="27" eb="29">
      <t>キニュウ</t>
    </rPh>
    <rPh sb="36" eb="37">
      <t>タダ</t>
    </rPh>
    <rPh sb="38" eb="41">
      <t>ホジョキン</t>
    </rPh>
    <phoneticPr fontId="2"/>
  </si>
  <si>
    <t>・和室の和洋室化(7室）
・トイレの洋式化（洗浄機付き）（7室7か所）※和洋室化に伴うもの。単独では実施しない</t>
    <rPh sb="1" eb="3">
      <t>ワシツ</t>
    </rPh>
    <rPh sb="4" eb="7">
      <t>ワヨウシツ</t>
    </rPh>
    <rPh sb="7" eb="8">
      <t>カ</t>
    </rPh>
    <rPh sb="10" eb="11">
      <t>シツ</t>
    </rPh>
    <rPh sb="18" eb="21">
      <t>ヨウシキカ</t>
    </rPh>
    <rPh sb="22" eb="25">
      <t>センジョウキ</t>
    </rPh>
    <rPh sb="25" eb="26">
      <t>ツ</t>
    </rPh>
    <rPh sb="30" eb="31">
      <t>シツ</t>
    </rPh>
    <rPh sb="33" eb="34">
      <t>ショ</t>
    </rPh>
    <rPh sb="36" eb="39">
      <t>ワヨウシツ</t>
    </rPh>
    <rPh sb="39" eb="40">
      <t>カ</t>
    </rPh>
    <rPh sb="41" eb="42">
      <t>トモナ</t>
    </rPh>
    <rPh sb="46" eb="48">
      <t>タンドク</t>
    </rPh>
    <rPh sb="50" eb="52">
      <t>ジッシ</t>
    </rPh>
    <phoneticPr fontId="2"/>
  </si>
  <si>
    <t>熊本県菊池市</t>
    <phoneticPr fontId="2"/>
  </si>
  <si>
    <t>①　申請概要</t>
    <phoneticPr fontId="2"/>
  </si>
  <si>
    <t>菊池市宿泊施設高付加価値化促進事業補助金　申請概要書</t>
    <rPh sb="0" eb="3">
      <t>キクチシ</t>
    </rPh>
    <rPh sb="3" eb="5">
      <t>シュクハク</t>
    </rPh>
    <rPh sb="5" eb="7">
      <t>シセツ</t>
    </rPh>
    <rPh sb="7" eb="8">
      <t>コウ</t>
    </rPh>
    <rPh sb="8" eb="10">
      <t>フカ</t>
    </rPh>
    <rPh sb="10" eb="13">
      <t>カチカ</t>
    </rPh>
    <rPh sb="13" eb="15">
      <t>ソクシン</t>
    </rPh>
    <rPh sb="15" eb="17">
      <t>ジギョウ</t>
    </rPh>
    <rPh sb="17" eb="20">
      <t>ホジョキン</t>
    </rPh>
    <rPh sb="21" eb="23">
      <t>シンセイ</t>
    </rPh>
    <rPh sb="23" eb="26">
      <t>ガイヨウショ</t>
    </rPh>
    <phoneticPr fontId="2"/>
  </si>
  <si>
    <t>菊池市宿泊施設高付加価値化促進事業補助金　申請概要書</t>
    <phoneticPr fontId="2"/>
  </si>
  <si>
    <t>⑤　事業スケジュール表</t>
    <rPh sb="2" eb="4">
      <t>ジギョウ</t>
    </rPh>
    <rPh sb="10" eb="11">
      <t>ヒョウ</t>
    </rPh>
    <phoneticPr fontId="2"/>
  </si>
  <si>
    <t>④　収支想定</t>
    <rPh sb="2" eb="4">
      <t>シュウシ</t>
    </rPh>
    <rPh sb="4" eb="6">
      <t>ソウテイ</t>
    </rPh>
    <phoneticPr fontId="2"/>
  </si>
  <si>
    <t>③　工事詳細</t>
    <rPh sb="2" eb="4">
      <t>コウジ</t>
    </rPh>
    <rPh sb="4" eb="6">
      <t>ショウサイ</t>
    </rPh>
    <phoneticPr fontId="2"/>
  </si>
  <si>
    <t>②　工事一覧表</t>
    <rPh sb="2" eb="4">
      <t>コウジ</t>
    </rPh>
    <rPh sb="4" eb="6">
      <t>イチラン</t>
    </rPh>
    <rPh sb="6" eb="7">
      <t>ヒョウ</t>
    </rPh>
    <phoneticPr fontId="2"/>
  </si>
  <si>
    <t>様式第１号(第８条関係)</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</si>
</sst>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Red]\-#,##0.0"/>
    <numFmt numFmtId="177" formatCode="0.0%"/>
  </numFmts>
  <fonts count="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hair">
        <color auto="1"/>
      </left>
      <right style="hair">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3">
    <xf numFmtId="0" fontId="0" fillId="0" borderId="0" xfId="0">
      <alignment vertical="center"/>
    </xf>
    <xf numFmtId="6" fontId="0" fillId="0" borderId="0" xfId="3" applyFont="1">
      <alignment vertical="center"/>
    </xf>
    <xf numFmtId="38" fontId="3" fillId="0" borderId="1" xfId="1" applyFont="1" applyBorder="1">
      <alignment vertical="center"/>
    </xf>
    <xf numFmtId="6" fontId="3" fillId="0" borderId="1" xfId="3" applyFont="1" applyBorder="1">
      <alignment vertical="center"/>
    </xf>
    <xf numFmtId="177" fontId="3" fillId="0" borderId="1" xfId="2" applyNumberFormat="1" applyFont="1" applyBorder="1">
      <alignment vertical="center"/>
    </xf>
    <xf numFmtId="0" fontId="4" fillId="0" borderId="1" xfId="0" applyFont="1" applyBorder="1">
      <alignment vertical="center"/>
    </xf>
    <xf numFmtId="0" fontId="3" fillId="0" borderId="3" xfId="0" applyFont="1" applyBorder="1">
      <alignment vertical="center"/>
    </xf>
    <xf numFmtId="0" fontId="3" fillId="0" borderId="1" xfId="0" applyFont="1" applyBorder="1">
      <alignment vertical="center"/>
    </xf>
    <xf numFmtId="0" fontId="0" fillId="0" borderId="0" xfId="0" applyAlignment="1">
      <alignment horizontal="right" vertical="center"/>
    </xf>
    <xf numFmtId="6" fontId="0" fillId="0" borderId="0" xfId="3" applyFont="1" applyBorder="1">
      <alignment vertical="center"/>
    </xf>
    <xf numFmtId="0" fontId="0" fillId="0" borderId="0" xfId="0" applyAlignment="1">
      <alignment vertical="center" wrapText="1"/>
    </xf>
    <xf numFmtId="176" fontId="3" fillId="0" borderId="1" xfId="1" applyNumberFormat="1" applyFont="1" applyBorder="1" applyProtection="1">
      <alignment vertical="center"/>
      <protection locked="0"/>
    </xf>
    <xf numFmtId="38" fontId="3" fillId="0" borderId="1" xfId="1" applyFont="1" applyBorder="1" applyProtection="1">
      <alignment vertical="center"/>
      <protection locked="0"/>
    </xf>
    <xf numFmtId="9" fontId="3" fillId="0" borderId="1" xfId="2" applyFont="1" applyBorder="1" applyProtection="1">
      <alignment vertical="center"/>
      <protection locked="0"/>
    </xf>
    <xf numFmtId="6" fontId="3" fillId="0" borderId="1" xfId="3" applyFont="1" applyBorder="1" applyProtection="1">
      <alignment vertical="center"/>
      <protection locked="0"/>
    </xf>
    <xf numFmtId="6" fontId="3" fillId="0" borderId="1" xfId="3" applyFont="1" applyBorder="1" applyProtection="1">
      <alignment vertical="center"/>
    </xf>
    <xf numFmtId="0" fontId="3" fillId="0" borderId="5" xfId="0" applyFont="1" applyBorder="1">
      <alignment vertical="center"/>
    </xf>
    <xf numFmtId="0" fontId="3" fillId="0" borderId="5" xfId="0" applyFont="1" applyBorder="1" applyAlignment="1">
      <alignment vertical="center" wrapText="1"/>
    </xf>
    <xf numFmtId="0" fontId="5" fillId="0" borderId="0" xfId="0" applyFont="1">
      <alignment vertical="center"/>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6" fontId="3" fillId="0" borderId="1" xfId="3" applyFont="1" applyBorder="1" applyAlignment="1">
      <alignment horizontal="right" vertical="center"/>
    </xf>
    <xf numFmtId="9" fontId="3" fillId="0" borderId="1" xfId="2" applyFont="1" applyBorder="1" applyAlignment="1">
      <alignment horizontal="right" vertical="center" wrapText="1"/>
    </xf>
    <xf numFmtId="9" fontId="3" fillId="0" borderId="1" xfId="2" applyFont="1" applyBorder="1" applyAlignment="1">
      <alignment horizontal="right" vertical="center"/>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6" fillId="0" borderId="0" xfId="0" applyFont="1" applyAlignment="1">
      <alignment horizontal="left" vertical="center" wrapText="1"/>
    </xf>
    <xf numFmtId="0" fontId="6" fillId="0" borderId="0" xfId="0" applyFont="1" applyAlignment="1">
      <alignment horizontal="left" vertical="center"/>
    </xf>
    <xf numFmtId="6" fontId="6" fillId="0" borderId="0" xfId="3" applyFont="1">
      <alignment vertical="center"/>
    </xf>
    <xf numFmtId="0" fontId="6" fillId="0" borderId="0" xfId="0" applyFont="1">
      <alignment vertical="center"/>
    </xf>
    <xf numFmtId="0" fontId="6" fillId="2" borderId="1" xfId="0" applyFont="1" applyFill="1" applyBorder="1">
      <alignment vertical="center"/>
    </xf>
    <xf numFmtId="0" fontId="6" fillId="2" borderId="1" xfId="0" applyFont="1" applyFill="1" applyBorder="1" applyAlignment="1">
      <alignment horizontal="center" vertical="center"/>
    </xf>
    <xf numFmtId="6" fontId="6" fillId="2" borderId="1" xfId="3"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xf>
    <xf numFmtId="38" fontId="3" fillId="0" borderId="1" xfId="1" applyFont="1" applyFill="1" applyBorder="1">
      <alignment vertical="center"/>
    </xf>
    <xf numFmtId="9" fontId="3" fillId="0" borderId="1" xfId="2" applyFont="1" applyFill="1" applyBorder="1">
      <alignment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0" xfId="0" applyFont="1" applyAlignment="1">
      <alignment horizontal="right" vertical="center"/>
    </xf>
    <xf numFmtId="6" fontId="6" fillId="0" borderId="0" xfId="3" applyFont="1" applyBorder="1">
      <alignment vertical="center"/>
    </xf>
    <xf numFmtId="6" fontId="6" fillId="2" borderId="1" xfId="3" applyFont="1" applyFill="1" applyBorder="1" applyAlignment="1">
      <alignment horizontal="center" vertical="center" wrapText="1"/>
    </xf>
    <xf numFmtId="0" fontId="3" fillId="0" borderId="1" xfId="0" applyFont="1" applyBorder="1" applyAlignment="1">
      <alignment horizontal="center" vertical="center"/>
    </xf>
    <xf numFmtId="0" fontId="6" fillId="0" borderId="9" xfId="0" applyFont="1" applyBorder="1" applyAlignment="1">
      <alignment horizontal="right" vertical="center"/>
    </xf>
    <xf numFmtId="6" fontId="6" fillId="0" borderId="8" xfId="3" applyFont="1" applyBorder="1">
      <alignment vertical="center"/>
    </xf>
    <xf numFmtId="6" fontId="6" fillId="0" borderId="10" xfId="3" applyFont="1" applyBorder="1">
      <alignment vertical="center"/>
    </xf>
    <xf numFmtId="0" fontId="3" fillId="0" borderId="1" xfId="0" applyFont="1" applyBorder="1" applyAlignment="1">
      <alignment horizontal="right" vertical="center"/>
    </xf>
    <xf numFmtId="0" fontId="6" fillId="0" borderId="0" xfId="0" applyFont="1" applyAlignment="1">
      <alignment vertical="center" wrapText="1"/>
    </xf>
  </cellXfs>
  <cellStyles count="4">
    <cellStyle name="パーセント" xfId="2" builtinId="5"/>
    <cellStyle name="桁区切り" xfId="1" builtinId="6"/>
    <cellStyle name="通貨" xfId="3" builtinId="7"/>
    <cellStyle name="標準" xfId="0" builtinId="0"/>
  </cellStyles>
  <dxfs count="0"/>
  <tableStyles count="0" defaultTableStyle="TableStyleMedium2" defaultPivotStyle="PivotStyleLight16"/>
  <colors>
    <mruColors>
      <color rgb="FFCD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19050</xdr:rowOff>
    </xdr:from>
    <xdr:to>
      <xdr:col>2</xdr:col>
      <xdr:colOff>388620</xdr:colOff>
      <xdr:row>5</xdr:row>
      <xdr:rowOff>323849</xdr:rowOff>
    </xdr:to>
    <xdr:sp macro="" textlink="">
      <xdr:nvSpPr>
        <xdr:cNvPr id="2" name="矢印: 五方向 1">
          <a:extLst>
            <a:ext uri="{FF2B5EF4-FFF2-40B4-BE49-F238E27FC236}">
              <a16:creationId xmlns:a16="http://schemas.microsoft.com/office/drawing/2014/main" id="{7863E033-7FF8-4532-A57A-6C91F973EBBF}"/>
            </a:ext>
          </a:extLst>
        </xdr:cNvPr>
        <xdr:cNvSpPr/>
      </xdr:nvSpPr>
      <xdr:spPr>
        <a:xfrm>
          <a:off x="1371600" y="971550"/>
          <a:ext cx="388620" cy="304799"/>
        </a:xfrm>
        <a:prstGeom prst="homePlate">
          <a:avLst>
            <a:gd name="adj" fmla="val 45224"/>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0</xdr:colOff>
      <xdr:row>6</xdr:row>
      <xdr:rowOff>38100</xdr:rowOff>
    </xdr:from>
    <xdr:to>
      <xdr:col>3</xdr:col>
      <xdr:colOff>638175</xdr:colOff>
      <xdr:row>6</xdr:row>
      <xdr:rowOff>342899</xdr:rowOff>
    </xdr:to>
    <xdr:sp macro="" textlink="">
      <xdr:nvSpPr>
        <xdr:cNvPr id="3" name="矢印: 五方向 2">
          <a:extLst>
            <a:ext uri="{FF2B5EF4-FFF2-40B4-BE49-F238E27FC236}">
              <a16:creationId xmlns:a16="http://schemas.microsoft.com/office/drawing/2014/main" id="{E850A023-DC40-406A-B492-3001F8F52AED}"/>
            </a:ext>
          </a:extLst>
        </xdr:cNvPr>
        <xdr:cNvSpPr/>
      </xdr:nvSpPr>
      <xdr:spPr>
        <a:xfrm>
          <a:off x="2314575" y="1362075"/>
          <a:ext cx="638175" cy="304799"/>
        </a:xfrm>
        <a:prstGeom prst="homePlate">
          <a:avLst>
            <a:gd name="adj" fmla="val 45224"/>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0</xdr:colOff>
      <xdr:row>6</xdr:row>
      <xdr:rowOff>361950</xdr:rowOff>
    </xdr:from>
    <xdr:to>
      <xdr:col>5</xdr:col>
      <xdr:colOff>699135</xdr:colOff>
      <xdr:row>7</xdr:row>
      <xdr:rowOff>295274</xdr:rowOff>
    </xdr:to>
    <xdr:sp macro="" textlink="">
      <xdr:nvSpPr>
        <xdr:cNvPr id="4" name="矢印: 五方向 3">
          <a:extLst>
            <a:ext uri="{FF2B5EF4-FFF2-40B4-BE49-F238E27FC236}">
              <a16:creationId xmlns:a16="http://schemas.microsoft.com/office/drawing/2014/main" id="{1347C2A0-846C-4902-B644-AC185DC971B1}"/>
            </a:ext>
          </a:extLst>
        </xdr:cNvPr>
        <xdr:cNvSpPr/>
      </xdr:nvSpPr>
      <xdr:spPr>
        <a:xfrm>
          <a:off x="3257550" y="1685925"/>
          <a:ext cx="1642110" cy="304799"/>
        </a:xfrm>
        <a:prstGeom prst="homePlate">
          <a:avLst>
            <a:gd name="adj" fmla="val 45224"/>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9525</xdr:colOff>
      <xdr:row>8</xdr:row>
      <xdr:rowOff>0</xdr:rowOff>
    </xdr:from>
    <xdr:to>
      <xdr:col>6</xdr:col>
      <xdr:colOff>381000</xdr:colOff>
      <xdr:row>8</xdr:row>
      <xdr:rowOff>304799</xdr:rowOff>
    </xdr:to>
    <xdr:sp macro="" textlink="">
      <xdr:nvSpPr>
        <xdr:cNvPr id="5" name="矢印: 五方向 4">
          <a:extLst>
            <a:ext uri="{FF2B5EF4-FFF2-40B4-BE49-F238E27FC236}">
              <a16:creationId xmlns:a16="http://schemas.microsoft.com/office/drawing/2014/main" id="{984F4168-7AB7-4A40-B06C-6ABC3459FD08}"/>
            </a:ext>
          </a:extLst>
        </xdr:cNvPr>
        <xdr:cNvSpPr/>
      </xdr:nvSpPr>
      <xdr:spPr>
        <a:xfrm>
          <a:off x="5153025" y="2066925"/>
          <a:ext cx="371475" cy="304799"/>
        </a:xfrm>
        <a:prstGeom prst="homePlate">
          <a:avLst>
            <a:gd name="adj" fmla="val 45224"/>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7</xdr:col>
      <xdr:colOff>19050</xdr:colOff>
      <xdr:row>9</xdr:row>
      <xdr:rowOff>0</xdr:rowOff>
    </xdr:from>
    <xdr:to>
      <xdr:col>7</xdr:col>
      <xdr:colOff>422910</xdr:colOff>
      <xdr:row>9</xdr:row>
      <xdr:rowOff>304799</xdr:rowOff>
    </xdr:to>
    <xdr:sp macro="" textlink="">
      <xdr:nvSpPr>
        <xdr:cNvPr id="6" name="矢印: 五方向 5">
          <a:extLst>
            <a:ext uri="{FF2B5EF4-FFF2-40B4-BE49-F238E27FC236}">
              <a16:creationId xmlns:a16="http://schemas.microsoft.com/office/drawing/2014/main" id="{87D6B8F3-5C4E-44F0-B6AE-99D3ADD85A13}"/>
            </a:ext>
          </a:extLst>
        </xdr:cNvPr>
        <xdr:cNvSpPr/>
      </xdr:nvSpPr>
      <xdr:spPr>
        <a:xfrm>
          <a:off x="6105525" y="2438400"/>
          <a:ext cx="403860" cy="304799"/>
        </a:xfrm>
        <a:prstGeom prst="homePlate">
          <a:avLst>
            <a:gd name="adj" fmla="val 45224"/>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xdr:colOff>
      <xdr:row>5</xdr:row>
      <xdr:rowOff>41910</xdr:rowOff>
    </xdr:from>
    <xdr:to>
      <xdr:col>2</xdr:col>
      <xdr:colOff>428625</xdr:colOff>
      <xdr:row>5</xdr:row>
      <xdr:rowOff>346709</xdr:rowOff>
    </xdr:to>
    <xdr:sp macro="" textlink="">
      <xdr:nvSpPr>
        <xdr:cNvPr id="2" name="矢印: 五方向 1">
          <a:extLst>
            <a:ext uri="{FF2B5EF4-FFF2-40B4-BE49-F238E27FC236}">
              <a16:creationId xmlns:a16="http://schemas.microsoft.com/office/drawing/2014/main" id="{6001F307-7023-4C94-B9CA-587D5B6F9BC7}"/>
            </a:ext>
          </a:extLst>
        </xdr:cNvPr>
        <xdr:cNvSpPr/>
      </xdr:nvSpPr>
      <xdr:spPr>
        <a:xfrm>
          <a:off x="1411605" y="1251585"/>
          <a:ext cx="388620" cy="304799"/>
        </a:xfrm>
        <a:prstGeom prst="homePlate">
          <a:avLst>
            <a:gd name="adj" fmla="val 45224"/>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407670</xdr:colOff>
      <xdr:row>6</xdr:row>
      <xdr:rowOff>49530</xdr:rowOff>
    </xdr:from>
    <xdr:to>
      <xdr:col>3</xdr:col>
      <xdr:colOff>102870</xdr:colOff>
      <xdr:row>6</xdr:row>
      <xdr:rowOff>354329</xdr:rowOff>
    </xdr:to>
    <xdr:sp macro="" textlink="">
      <xdr:nvSpPr>
        <xdr:cNvPr id="3" name="矢印: 五方向 2">
          <a:extLst>
            <a:ext uri="{FF2B5EF4-FFF2-40B4-BE49-F238E27FC236}">
              <a16:creationId xmlns:a16="http://schemas.microsoft.com/office/drawing/2014/main" id="{0E50BDE8-F191-4E73-BC20-73E1BCD8E3EB}"/>
            </a:ext>
          </a:extLst>
        </xdr:cNvPr>
        <xdr:cNvSpPr/>
      </xdr:nvSpPr>
      <xdr:spPr>
        <a:xfrm>
          <a:off x="1779270" y="1630680"/>
          <a:ext cx="638175" cy="304799"/>
        </a:xfrm>
        <a:prstGeom prst="homePlate">
          <a:avLst>
            <a:gd name="adj" fmla="val 45224"/>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110490</xdr:colOff>
      <xdr:row>7</xdr:row>
      <xdr:rowOff>41910</xdr:rowOff>
    </xdr:from>
    <xdr:to>
      <xdr:col>4</xdr:col>
      <xdr:colOff>809625</xdr:colOff>
      <xdr:row>7</xdr:row>
      <xdr:rowOff>346709</xdr:rowOff>
    </xdr:to>
    <xdr:sp macro="" textlink="">
      <xdr:nvSpPr>
        <xdr:cNvPr id="4" name="矢印: 五方向 3">
          <a:extLst>
            <a:ext uri="{FF2B5EF4-FFF2-40B4-BE49-F238E27FC236}">
              <a16:creationId xmlns:a16="http://schemas.microsoft.com/office/drawing/2014/main" id="{656B5217-028F-48A0-8D9D-4A6878D6F96E}"/>
            </a:ext>
          </a:extLst>
        </xdr:cNvPr>
        <xdr:cNvSpPr/>
      </xdr:nvSpPr>
      <xdr:spPr>
        <a:xfrm>
          <a:off x="2425065" y="1994535"/>
          <a:ext cx="1642110" cy="304799"/>
        </a:xfrm>
        <a:prstGeom prst="homePlate">
          <a:avLst>
            <a:gd name="adj" fmla="val 45224"/>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826770</xdr:colOff>
      <xdr:row>8</xdr:row>
      <xdr:rowOff>43815</xdr:rowOff>
    </xdr:from>
    <xdr:to>
      <xdr:col>5</xdr:col>
      <xdr:colOff>255270</xdr:colOff>
      <xdr:row>8</xdr:row>
      <xdr:rowOff>348614</xdr:rowOff>
    </xdr:to>
    <xdr:sp macro="" textlink="">
      <xdr:nvSpPr>
        <xdr:cNvPr id="5" name="矢印: 五方向 4">
          <a:extLst>
            <a:ext uri="{FF2B5EF4-FFF2-40B4-BE49-F238E27FC236}">
              <a16:creationId xmlns:a16="http://schemas.microsoft.com/office/drawing/2014/main" id="{1CF9FC87-B4EB-4ACE-A2D6-20BC86CA5F2C}"/>
            </a:ext>
          </a:extLst>
        </xdr:cNvPr>
        <xdr:cNvSpPr/>
      </xdr:nvSpPr>
      <xdr:spPr>
        <a:xfrm>
          <a:off x="4084320" y="2367915"/>
          <a:ext cx="371475" cy="304799"/>
        </a:xfrm>
        <a:prstGeom prst="homePlate">
          <a:avLst>
            <a:gd name="adj" fmla="val 45224"/>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299085</xdr:colOff>
      <xdr:row>9</xdr:row>
      <xdr:rowOff>28575</xdr:rowOff>
    </xdr:from>
    <xdr:to>
      <xdr:col>5</xdr:col>
      <xdr:colOff>702945</xdr:colOff>
      <xdr:row>9</xdr:row>
      <xdr:rowOff>333374</xdr:rowOff>
    </xdr:to>
    <xdr:sp macro="" textlink="">
      <xdr:nvSpPr>
        <xdr:cNvPr id="6" name="矢印: 五方向 5">
          <a:extLst>
            <a:ext uri="{FF2B5EF4-FFF2-40B4-BE49-F238E27FC236}">
              <a16:creationId xmlns:a16="http://schemas.microsoft.com/office/drawing/2014/main" id="{0C24FB09-E761-4057-AAB1-A4ED699B162C}"/>
            </a:ext>
          </a:extLst>
        </xdr:cNvPr>
        <xdr:cNvSpPr/>
      </xdr:nvSpPr>
      <xdr:spPr>
        <a:xfrm>
          <a:off x="4499610" y="2724150"/>
          <a:ext cx="403860" cy="304799"/>
        </a:xfrm>
        <a:prstGeom prst="homePlate">
          <a:avLst>
            <a:gd name="adj" fmla="val 45224"/>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7371F-B700-4CED-BAE2-121F92834714}">
  <sheetPr>
    <pageSetUpPr fitToPage="1"/>
  </sheetPr>
  <dimension ref="A1:D21"/>
  <sheetViews>
    <sheetView tabSelected="1" workbookViewId="0"/>
  </sheetViews>
  <sheetFormatPr defaultRowHeight="18.75"/>
  <cols>
    <col min="1" max="1" width="16.25" customWidth="1"/>
    <col min="2" max="2" width="24.125" customWidth="1"/>
    <col min="3" max="3" width="73" customWidth="1"/>
    <col min="4" max="4" width="5" bestFit="1" customWidth="1"/>
  </cols>
  <sheetData>
    <row r="1" spans="1:4" ht="19.5">
      <c r="A1" s="18" t="s">
        <v>122</v>
      </c>
      <c r="B1" s="29"/>
      <c r="C1" s="29"/>
      <c r="D1" s="29"/>
    </row>
    <row r="2" spans="1:4" ht="25.5" customHeight="1">
      <c r="A2" s="26" t="s">
        <v>116</v>
      </c>
      <c r="B2" s="27"/>
      <c r="C2" s="27"/>
      <c r="D2" s="29"/>
    </row>
    <row r="3" spans="1:4">
      <c r="A3" s="29" t="s">
        <v>115</v>
      </c>
      <c r="B3" s="29"/>
      <c r="C3" s="29"/>
      <c r="D3" s="29"/>
    </row>
    <row r="4" spans="1:4" ht="31.9" customHeight="1">
      <c r="A4" s="44" t="s">
        <v>46</v>
      </c>
      <c r="B4" s="45"/>
      <c r="C4" s="16"/>
      <c r="D4" s="6"/>
    </row>
    <row r="5" spans="1:4" ht="31.9" customHeight="1">
      <c r="A5" s="44" t="s">
        <v>4</v>
      </c>
      <c r="B5" s="45"/>
      <c r="C5" s="16"/>
      <c r="D5" s="6"/>
    </row>
    <row r="6" spans="1:4" ht="31.9" customHeight="1">
      <c r="A6" s="44" t="s">
        <v>6</v>
      </c>
      <c r="B6" s="45"/>
      <c r="C6" s="16"/>
      <c r="D6" s="6"/>
    </row>
    <row r="7" spans="1:4" ht="31.9" customHeight="1">
      <c r="A7" s="44" t="s">
        <v>5</v>
      </c>
      <c r="B7" s="45"/>
      <c r="C7" s="16" t="s">
        <v>114</v>
      </c>
      <c r="D7" s="6"/>
    </row>
    <row r="8" spans="1:4" ht="31.9" customHeight="1">
      <c r="A8" s="44" t="s">
        <v>20</v>
      </c>
      <c r="B8" s="45"/>
      <c r="C8" s="16"/>
      <c r="D8" s="6"/>
    </row>
    <row r="9" spans="1:4" ht="31.9" customHeight="1">
      <c r="A9" s="44" t="s">
        <v>21</v>
      </c>
      <c r="B9" s="45"/>
      <c r="C9" s="16"/>
      <c r="D9" s="6"/>
    </row>
    <row r="10" spans="1:4" ht="31.9" customHeight="1">
      <c r="A10" s="44" t="s">
        <v>15</v>
      </c>
      <c r="B10" s="45"/>
      <c r="C10" s="7"/>
      <c r="D10" s="5" t="s">
        <v>1</v>
      </c>
    </row>
    <row r="11" spans="1:4" ht="31.9" customHeight="1">
      <c r="A11" s="44" t="s">
        <v>48</v>
      </c>
      <c r="B11" s="45"/>
      <c r="C11" s="19"/>
      <c r="D11" s="20"/>
    </row>
    <row r="12" spans="1:4" ht="31.9" customHeight="1">
      <c r="A12" s="44" t="s">
        <v>49</v>
      </c>
      <c r="B12" s="45"/>
      <c r="C12" s="19"/>
      <c r="D12" s="20"/>
    </row>
    <row r="13" spans="1:4" ht="36" customHeight="1">
      <c r="A13" s="46" t="s">
        <v>7</v>
      </c>
      <c r="B13" s="47" t="s">
        <v>8</v>
      </c>
      <c r="C13" s="48"/>
      <c r="D13" s="41" t="s">
        <v>18</v>
      </c>
    </row>
    <row r="14" spans="1:4">
      <c r="A14" s="46"/>
      <c r="B14" s="47" t="s">
        <v>9</v>
      </c>
      <c r="C14" s="48"/>
      <c r="D14" s="41" t="s">
        <v>18</v>
      </c>
    </row>
    <row r="15" spans="1:4">
      <c r="A15" s="46"/>
      <c r="B15" s="47" t="s">
        <v>10</v>
      </c>
      <c r="C15" s="49"/>
      <c r="D15" s="41"/>
    </row>
    <row r="16" spans="1:4" ht="38.450000000000003" customHeight="1">
      <c r="A16" s="50" t="s">
        <v>50</v>
      </c>
      <c r="B16" s="51"/>
      <c r="C16" s="17"/>
      <c r="D16" s="6"/>
    </row>
    <row r="17" spans="1:4" ht="36" customHeight="1">
      <c r="A17" s="52" t="s">
        <v>104</v>
      </c>
      <c r="B17" s="47" t="s">
        <v>19</v>
      </c>
      <c r="C17" s="19"/>
      <c r="D17" s="20"/>
    </row>
    <row r="18" spans="1:4" ht="108" customHeight="1">
      <c r="A18" s="52"/>
      <c r="B18" s="47" t="s">
        <v>11</v>
      </c>
      <c r="C18" s="19"/>
      <c r="D18" s="20"/>
    </row>
    <row r="19" spans="1:4" ht="54" customHeight="1">
      <c r="A19" s="52"/>
      <c r="B19" s="47" t="s">
        <v>12</v>
      </c>
      <c r="C19" s="19"/>
      <c r="D19" s="20"/>
    </row>
    <row r="20" spans="1:4">
      <c r="A20" s="53"/>
      <c r="B20" s="53"/>
      <c r="C20" s="53"/>
      <c r="D20" s="29"/>
    </row>
    <row r="21" spans="1:4">
      <c r="A21" s="26"/>
      <c r="B21" s="26"/>
      <c r="C21" s="26"/>
      <c r="D21" s="29"/>
    </row>
  </sheetData>
  <mergeCells count="19">
    <mergeCell ref="A20:C21"/>
    <mergeCell ref="C17:D17"/>
    <mergeCell ref="C18:D18"/>
    <mergeCell ref="C19:D19"/>
    <mergeCell ref="A17:A19"/>
    <mergeCell ref="A16:B16"/>
    <mergeCell ref="A4:B4"/>
    <mergeCell ref="A5:B5"/>
    <mergeCell ref="A6:B6"/>
    <mergeCell ref="A7:B7"/>
    <mergeCell ref="A8:B8"/>
    <mergeCell ref="A9:B9"/>
    <mergeCell ref="A10:B10"/>
    <mergeCell ref="A12:B12"/>
    <mergeCell ref="C12:D12"/>
    <mergeCell ref="C11:D11"/>
    <mergeCell ref="A11:B11"/>
    <mergeCell ref="A2:C2"/>
    <mergeCell ref="A13:A15"/>
  </mergeCells>
  <phoneticPr fontId="2"/>
  <pageMargins left="0.7" right="0.7" top="0.75" bottom="0.75" header="0.3" footer="0.3"/>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1F3B-EC75-4A7B-9165-6C1B78824A26}">
  <sheetPr>
    <pageSetUpPr fitToPage="1"/>
  </sheetPr>
  <dimension ref="A1:M20"/>
  <sheetViews>
    <sheetView workbookViewId="0">
      <selection sqref="A1:M20"/>
    </sheetView>
  </sheetViews>
  <sheetFormatPr defaultRowHeight="18.75"/>
  <cols>
    <col min="1" max="1" width="7.625" customWidth="1"/>
    <col min="2" max="2" width="10.375" bestFit="1" customWidth="1"/>
    <col min="3" max="13" width="12.375" customWidth="1"/>
  </cols>
  <sheetData>
    <row r="1" spans="1:13" ht="19.5">
      <c r="A1" s="18" t="s">
        <v>122</v>
      </c>
      <c r="B1" s="29"/>
      <c r="C1" s="29"/>
      <c r="D1" s="29"/>
      <c r="E1" s="29"/>
      <c r="F1" s="29"/>
      <c r="G1" s="29"/>
      <c r="H1" s="29"/>
      <c r="I1" s="29"/>
      <c r="J1" s="29"/>
      <c r="K1" s="29"/>
      <c r="L1" s="29"/>
      <c r="M1" s="29"/>
    </row>
    <row r="2" spans="1:13">
      <c r="A2" s="26" t="s">
        <v>116</v>
      </c>
      <c r="B2" s="27"/>
      <c r="C2" s="27"/>
      <c r="D2" s="27"/>
      <c r="E2" s="27"/>
      <c r="F2" s="29"/>
      <c r="G2" s="29"/>
      <c r="H2" s="29"/>
      <c r="I2" s="29"/>
      <c r="J2" s="29"/>
      <c r="K2" s="29"/>
      <c r="L2" s="29"/>
      <c r="M2" s="29"/>
    </row>
    <row r="3" spans="1:13">
      <c r="A3" s="29" t="s">
        <v>118</v>
      </c>
      <c r="B3" s="29"/>
      <c r="C3" s="29"/>
      <c r="D3" s="29"/>
      <c r="E3" s="29"/>
      <c r="F3" s="29"/>
      <c r="G3" s="29"/>
      <c r="H3" s="29"/>
      <c r="I3" s="29"/>
      <c r="J3" s="29"/>
      <c r="K3" s="29"/>
      <c r="L3" s="29"/>
      <c r="M3" s="29"/>
    </row>
    <row r="4" spans="1:13">
      <c r="A4" s="35" t="s">
        <v>88</v>
      </c>
      <c r="B4" s="35" t="s">
        <v>87</v>
      </c>
      <c r="C4" s="36" t="s">
        <v>86</v>
      </c>
      <c r="D4" s="37"/>
      <c r="E4" s="37"/>
      <c r="F4" s="37"/>
      <c r="G4" s="37"/>
      <c r="H4" s="37"/>
      <c r="I4" s="37"/>
      <c r="J4" s="38"/>
      <c r="K4" s="36" t="s">
        <v>85</v>
      </c>
      <c r="L4" s="37"/>
      <c r="M4" s="38"/>
    </row>
    <row r="5" spans="1:13">
      <c r="A5" s="39"/>
      <c r="B5" s="39"/>
      <c r="C5" s="31" t="s">
        <v>81</v>
      </c>
      <c r="D5" s="31" t="s">
        <v>82</v>
      </c>
      <c r="E5" s="31" t="s">
        <v>83</v>
      </c>
      <c r="F5" s="31" t="s">
        <v>65</v>
      </c>
      <c r="G5" s="31" t="s">
        <v>66</v>
      </c>
      <c r="H5" s="31" t="s">
        <v>67</v>
      </c>
      <c r="I5" s="31" t="s">
        <v>68</v>
      </c>
      <c r="J5" s="31" t="s">
        <v>69</v>
      </c>
      <c r="K5" s="31" t="s">
        <v>70</v>
      </c>
      <c r="L5" s="31" t="s">
        <v>71</v>
      </c>
      <c r="M5" s="31" t="s">
        <v>84</v>
      </c>
    </row>
    <row r="6" spans="1:13" ht="29.45" customHeight="1">
      <c r="A6" s="40">
        <v>1</v>
      </c>
      <c r="B6" s="7" t="s">
        <v>77</v>
      </c>
      <c r="C6" s="41"/>
      <c r="D6" s="41"/>
      <c r="E6" s="41"/>
      <c r="F6" s="41"/>
      <c r="G6" s="41"/>
      <c r="H6" s="41"/>
      <c r="I6" s="41"/>
      <c r="J6" s="41"/>
      <c r="K6" s="41"/>
      <c r="L6" s="41"/>
      <c r="M6" s="41"/>
    </row>
    <row r="7" spans="1:13" ht="29.45" customHeight="1">
      <c r="A7" s="40">
        <v>2</v>
      </c>
      <c r="B7" s="7" t="s">
        <v>78</v>
      </c>
      <c r="C7" s="41"/>
      <c r="D7" s="41"/>
      <c r="E7" s="41"/>
      <c r="F7" s="41"/>
      <c r="G7" s="41"/>
      <c r="H7" s="41"/>
      <c r="I7" s="41"/>
      <c r="J7" s="41"/>
      <c r="K7" s="41"/>
      <c r="L7" s="41"/>
      <c r="M7" s="41"/>
    </row>
    <row r="8" spans="1:13" ht="29.45" customHeight="1">
      <c r="A8" s="40">
        <v>3</v>
      </c>
      <c r="B8" s="7" t="s">
        <v>79</v>
      </c>
      <c r="C8" s="41"/>
      <c r="D8" s="41"/>
      <c r="E8" s="41"/>
      <c r="F8" s="41"/>
      <c r="G8" s="41"/>
      <c r="H8" s="41"/>
      <c r="I8" s="41"/>
      <c r="J8" s="41"/>
      <c r="K8" s="41"/>
      <c r="L8" s="41"/>
      <c r="M8" s="41"/>
    </row>
    <row r="9" spans="1:13" ht="29.45" customHeight="1">
      <c r="A9" s="40">
        <v>4</v>
      </c>
      <c r="B9" s="7" t="s">
        <v>80</v>
      </c>
      <c r="C9" s="41"/>
      <c r="D9" s="41"/>
      <c r="E9" s="41"/>
      <c r="F9" s="41"/>
      <c r="G9" s="41"/>
      <c r="H9" s="41"/>
      <c r="I9" s="41"/>
      <c r="J9" s="41"/>
      <c r="K9" s="41"/>
      <c r="L9" s="41"/>
      <c r="M9" s="41"/>
    </row>
    <row r="10" spans="1:13" ht="29.45" customHeight="1">
      <c r="A10" s="40">
        <v>5</v>
      </c>
      <c r="B10" s="7" t="s">
        <v>93</v>
      </c>
      <c r="C10" s="41"/>
      <c r="D10" s="41"/>
      <c r="E10" s="41"/>
      <c r="F10" s="41"/>
      <c r="G10" s="41"/>
      <c r="H10" s="41"/>
      <c r="I10" s="41"/>
      <c r="J10" s="41"/>
      <c r="K10" s="41"/>
      <c r="L10" s="41"/>
      <c r="M10" s="41"/>
    </row>
    <row r="11" spans="1:13" ht="29.45" customHeight="1">
      <c r="A11" s="40">
        <v>6</v>
      </c>
      <c r="B11" s="41"/>
      <c r="C11" s="41"/>
      <c r="D11" s="41"/>
      <c r="E11" s="41"/>
      <c r="F11" s="41"/>
      <c r="G11" s="41"/>
      <c r="H11" s="41"/>
      <c r="I11" s="41"/>
      <c r="J11" s="41"/>
      <c r="K11" s="41"/>
      <c r="L11" s="41"/>
      <c r="M11" s="41"/>
    </row>
    <row r="12" spans="1:13" ht="29.45" customHeight="1">
      <c r="A12" s="40">
        <v>7</v>
      </c>
      <c r="B12" s="41"/>
      <c r="C12" s="41"/>
      <c r="D12" s="41"/>
      <c r="E12" s="41"/>
      <c r="F12" s="41"/>
      <c r="G12" s="41"/>
      <c r="H12" s="41"/>
      <c r="I12" s="41"/>
      <c r="J12" s="41"/>
      <c r="K12" s="41"/>
      <c r="L12" s="41"/>
      <c r="M12" s="41"/>
    </row>
    <row r="13" spans="1:13" ht="29.45" customHeight="1">
      <c r="A13" s="40">
        <v>8</v>
      </c>
      <c r="B13" s="41"/>
      <c r="C13" s="41"/>
      <c r="D13" s="41"/>
      <c r="E13" s="41"/>
      <c r="F13" s="41"/>
      <c r="G13" s="41"/>
      <c r="H13" s="41"/>
      <c r="I13" s="41"/>
      <c r="J13" s="41"/>
      <c r="K13" s="41"/>
      <c r="L13" s="41"/>
      <c r="M13" s="41"/>
    </row>
    <row r="14" spans="1:13" ht="29.45" customHeight="1">
      <c r="A14" s="40">
        <v>9</v>
      </c>
      <c r="B14" s="41"/>
      <c r="C14" s="41"/>
      <c r="D14" s="41"/>
      <c r="E14" s="41"/>
      <c r="F14" s="41"/>
      <c r="G14" s="41"/>
      <c r="H14" s="41"/>
      <c r="I14" s="41"/>
      <c r="J14" s="41"/>
      <c r="K14" s="41"/>
      <c r="L14" s="41"/>
      <c r="M14" s="41"/>
    </row>
    <row r="15" spans="1:13" ht="29.45" customHeight="1">
      <c r="A15" s="40">
        <v>10</v>
      </c>
      <c r="B15" s="41"/>
      <c r="C15" s="41"/>
      <c r="D15" s="41"/>
      <c r="E15" s="41"/>
      <c r="F15" s="41"/>
      <c r="G15" s="41"/>
      <c r="H15" s="41"/>
      <c r="I15" s="41"/>
      <c r="J15" s="41"/>
      <c r="K15" s="41"/>
      <c r="L15" s="41"/>
      <c r="M15" s="41"/>
    </row>
    <row r="16" spans="1:13">
      <c r="A16" s="29"/>
      <c r="B16" s="29"/>
      <c r="C16" s="29"/>
      <c r="D16" s="29"/>
      <c r="E16" s="29"/>
      <c r="F16" s="29"/>
      <c r="G16" s="29"/>
      <c r="H16" s="29"/>
      <c r="I16" s="29"/>
      <c r="J16" s="29"/>
      <c r="K16" s="29"/>
      <c r="L16" s="29"/>
      <c r="M16" s="29"/>
    </row>
    <row r="17" spans="1:13">
      <c r="A17" s="29"/>
      <c r="B17" s="29"/>
      <c r="C17" s="29"/>
      <c r="D17" s="29"/>
      <c r="E17" s="29"/>
      <c r="F17" s="29"/>
      <c r="G17" s="29"/>
      <c r="H17" s="29"/>
      <c r="I17" s="29"/>
      <c r="J17" s="29"/>
      <c r="K17" s="29"/>
      <c r="L17" s="29"/>
      <c r="M17" s="29"/>
    </row>
    <row r="18" spans="1:13">
      <c r="A18" s="29"/>
      <c r="B18" s="29"/>
      <c r="C18" s="62"/>
      <c r="D18" s="29"/>
      <c r="E18" s="29"/>
      <c r="F18" s="29"/>
      <c r="G18" s="29"/>
      <c r="H18" s="29"/>
      <c r="I18" s="29"/>
      <c r="J18" s="29"/>
      <c r="K18" s="29"/>
      <c r="L18" s="29"/>
      <c r="M18" s="29"/>
    </row>
    <row r="19" spans="1:13">
      <c r="A19" s="29"/>
      <c r="B19" s="29"/>
      <c r="C19" s="29"/>
      <c r="D19" s="29"/>
      <c r="E19" s="29"/>
      <c r="F19" s="29"/>
      <c r="G19" s="29"/>
      <c r="H19" s="29"/>
      <c r="I19" s="29"/>
      <c r="J19" s="29"/>
      <c r="K19" s="29"/>
      <c r="L19" s="29"/>
      <c r="M19" s="29"/>
    </row>
    <row r="20" spans="1:13">
      <c r="A20" s="29"/>
      <c r="B20" s="29"/>
      <c r="C20" s="29"/>
      <c r="D20" s="29"/>
      <c r="E20" s="29"/>
      <c r="F20" s="29"/>
      <c r="G20" s="29"/>
      <c r="H20" s="29"/>
      <c r="I20" s="29"/>
      <c r="J20" s="29"/>
      <c r="K20" s="29"/>
      <c r="L20" s="29"/>
      <c r="M20" s="29"/>
    </row>
  </sheetData>
  <mergeCells count="5">
    <mergeCell ref="A2:E2"/>
    <mergeCell ref="A4:A5"/>
    <mergeCell ref="B4:B5"/>
    <mergeCell ref="C4:J4"/>
    <mergeCell ref="K4:M4"/>
  </mergeCells>
  <phoneticPr fontId="2"/>
  <pageMargins left="0.7" right="0.7" top="0.75" bottom="0.75" header="0.3" footer="0.3"/>
  <pageSetup paperSize="9" scale="52" orientation="portrait" copies="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02941-DF93-4C04-AE56-A578ABEDA8E9}">
  <sheetPr>
    <pageSetUpPr fitToPage="1"/>
  </sheetPr>
  <dimension ref="A1:G18"/>
  <sheetViews>
    <sheetView workbookViewId="0">
      <selection activeCell="B20" sqref="B20"/>
    </sheetView>
  </sheetViews>
  <sheetFormatPr defaultRowHeight="18.75"/>
  <cols>
    <col min="1" max="1" width="21.25" customWidth="1"/>
    <col min="2" max="2" width="28.75" customWidth="1"/>
    <col min="3" max="3" width="19.625" customWidth="1"/>
    <col min="4" max="4" width="26.125" bestFit="1" customWidth="1"/>
    <col min="5" max="6" width="12.5" style="1" bestFit="1" customWidth="1"/>
  </cols>
  <sheetData>
    <row r="1" spans="1:7" ht="19.5">
      <c r="A1" s="18" t="s">
        <v>122</v>
      </c>
      <c r="E1"/>
      <c r="F1"/>
    </row>
    <row r="2" spans="1:7">
      <c r="A2" s="26" t="s">
        <v>116</v>
      </c>
      <c r="B2" s="27"/>
      <c r="C2" s="27"/>
      <c r="D2" s="8"/>
      <c r="E2" s="8"/>
      <c r="F2" s="9"/>
      <c r="G2" s="9"/>
    </row>
    <row r="3" spans="1:7">
      <c r="A3" s="29" t="s">
        <v>112</v>
      </c>
      <c r="B3" s="29"/>
      <c r="C3" s="29"/>
      <c r="D3" s="29"/>
      <c r="E3" s="28"/>
      <c r="F3" s="28"/>
      <c r="G3" s="29"/>
    </row>
    <row r="4" spans="1:7">
      <c r="A4" s="29" t="s">
        <v>107</v>
      </c>
      <c r="B4" s="29"/>
      <c r="C4" s="29"/>
      <c r="D4" s="29"/>
      <c r="E4" s="28"/>
      <c r="F4" s="28"/>
      <c r="G4" s="29"/>
    </row>
    <row r="5" spans="1:7">
      <c r="A5" s="29" t="s">
        <v>121</v>
      </c>
      <c r="B5" s="29"/>
      <c r="C5" s="29"/>
      <c r="D5" s="29"/>
      <c r="E5" s="28"/>
      <c r="F5" s="28"/>
      <c r="G5" s="29"/>
    </row>
    <row r="6" spans="1:7" ht="37.5">
      <c r="A6" s="31" t="s">
        <v>94</v>
      </c>
      <c r="B6" s="31" t="s">
        <v>97</v>
      </c>
      <c r="C6" s="31" t="s">
        <v>101</v>
      </c>
      <c r="D6" s="31" t="s">
        <v>53</v>
      </c>
      <c r="E6" s="56" t="s">
        <v>59</v>
      </c>
      <c r="F6" s="56" t="s">
        <v>60</v>
      </c>
      <c r="G6" s="31" t="s">
        <v>61</v>
      </c>
    </row>
    <row r="7" spans="1:7" ht="22.5" customHeight="1">
      <c r="A7" s="31" t="s">
        <v>108</v>
      </c>
      <c r="B7" s="7"/>
      <c r="C7" s="7"/>
      <c r="D7" s="7"/>
      <c r="E7" s="15"/>
      <c r="F7" s="15"/>
      <c r="G7" s="57"/>
    </row>
    <row r="8" spans="1:7" ht="22.5" customHeight="1">
      <c r="A8" s="31" t="s">
        <v>109</v>
      </c>
      <c r="B8" s="7"/>
      <c r="C8" s="7"/>
      <c r="D8" s="7"/>
      <c r="E8" s="15"/>
      <c r="F8" s="15"/>
      <c r="G8" s="57"/>
    </row>
    <row r="9" spans="1:7" ht="22.5" customHeight="1">
      <c r="A9" s="31" t="s">
        <v>110</v>
      </c>
      <c r="B9" s="6"/>
      <c r="C9" s="6"/>
      <c r="D9" s="7"/>
      <c r="E9" s="15"/>
      <c r="F9" s="15"/>
      <c r="G9" s="7"/>
    </row>
    <row r="10" spans="1:7" ht="22.5" customHeight="1">
      <c r="A10" s="31" t="s">
        <v>111</v>
      </c>
      <c r="B10" s="6"/>
      <c r="C10" s="6"/>
      <c r="D10" s="7"/>
      <c r="E10" s="15"/>
      <c r="F10" s="15"/>
      <c r="G10" s="7"/>
    </row>
    <row r="11" spans="1:7">
      <c r="A11" s="36" t="s">
        <v>98</v>
      </c>
      <c r="B11" s="37"/>
      <c r="C11" s="37"/>
      <c r="D11" s="38"/>
      <c r="E11" s="3"/>
      <c r="F11" s="3"/>
      <c r="G11" s="7"/>
    </row>
    <row r="18" spans="3:3">
      <c r="C18" s="10"/>
    </row>
  </sheetData>
  <mergeCells count="2">
    <mergeCell ref="A11:D11"/>
    <mergeCell ref="A2:C2"/>
  </mergeCells>
  <phoneticPr fontId="2"/>
  <pageMargins left="0.7" right="0.7" top="0.75" bottom="0.75" header="0.3" footer="0.3"/>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5C3E-BB9C-4CB3-B87D-B900D0F1C293}">
  <sheetPr>
    <pageSetUpPr fitToPage="1"/>
  </sheetPr>
  <dimension ref="A1:G18"/>
  <sheetViews>
    <sheetView workbookViewId="0">
      <selection activeCell="D18" sqref="D18"/>
    </sheetView>
  </sheetViews>
  <sheetFormatPr defaultRowHeight="18.75"/>
  <cols>
    <col min="1" max="1" width="8.5" customWidth="1"/>
    <col min="2" max="2" width="35.875" bestFit="1" customWidth="1"/>
    <col min="3" max="3" width="11.375" customWidth="1"/>
    <col min="4" max="4" width="26.125" bestFit="1" customWidth="1"/>
    <col min="5" max="6" width="12.5" style="1" bestFit="1" customWidth="1"/>
  </cols>
  <sheetData>
    <row r="1" spans="1:7" ht="20.25" thickBot="1">
      <c r="A1" s="18" t="s">
        <v>122</v>
      </c>
      <c r="E1"/>
      <c r="F1"/>
    </row>
    <row r="2" spans="1:7" ht="19.5" thickBot="1">
      <c r="A2" s="26" t="s">
        <v>116</v>
      </c>
      <c r="B2" s="27"/>
      <c r="C2" s="27"/>
      <c r="D2" s="54"/>
      <c r="E2" s="58" t="s">
        <v>95</v>
      </c>
      <c r="F2" s="59"/>
      <c r="G2" s="60" t="s">
        <v>96</v>
      </c>
    </row>
    <row r="3" spans="1:7">
      <c r="A3" s="29" t="s">
        <v>120</v>
      </c>
      <c r="B3" s="29"/>
      <c r="C3" s="29"/>
      <c r="D3" s="29"/>
      <c r="E3" s="28"/>
      <c r="F3" s="28"/>
      <c r="G3" s="29"/>
    </row>
    <row r="4" spans="1:7" ht="37.5">
      <c r="A4" s="31" t="s">
        <v>72</v>
      </c>
      <c r="B4" s="31" t="s">
        <v>52</v>
      </c>
      <c r="C4" s="31" t="s">
        <v>90</v>
      </c>
      <c r="D4" s="31" t="s">
        <v>53</v>
      </c>
      <c r="E4" s="56" t="s">
        <v>59</v>
      </c>
      <c r="F4" s="56" t="s">
        <v>60</v>
      </c>
      <c r="G4" s="31" t="s">
        <v>61</v>
      </c>
    </row>
    <row r="5" spans="1:7">
      <c r="A5" s="31">
        <v>1</v>
      </c>
      <c r="B5" s="7"/>
      <c r="C5" s="61"/>
      <c r="D5" s="7"/>
      <c r="E5" s="15"/>
      <c r="F5" s="15"/>
      <c r="G5" s="7"/>
    </row>
    <row r="6" spans="1:7">
      <c r="A6" s="31">
        <v>2</v>
      </c>
      <c r="B6" s="7"/>
      <c r="C6" s="61"/>
      <c r="D6" s="7"/>
      <c r="E6" s="15"/>
      <c r="F6" s="15"/>
      <c r="G6" s="7"/>
    </row>
    <row r="7" spans="1:7">
      <c r="A7" s="31">
        <v>3</v>
      </c>
      <c r="B7" s="6"/>
      <c r="C7" s="6"/>
      <c r="D7" s="7"/>
      <c r="E7" s="15"/>
      <c r="F7" s="15"/>
      <c r="G7" s="7"/>
    </row>
    <row r="8" spans="1:7">
      <c r="A8" s="31">
        <v>4</v>
      </c>
      <c r="B8" s="6"/>
      <c r="C8" s="6"/>
      <c r="D8" s="7"/>
      <c r="E8" s="15"/>
      <c r="F8" s="15"/>
      <c r="G8" s="7"/>
    </row>
    <row r="9" spans="1:7">
      <c r="A9" s="31">
        <v>5</v>
      </c>
      <c r="B9" s="6"/>
      <c r="C9" s="6"/>
      <c r="D9" s="7"/>
      <c r="E9" s="15"/>
      <c r="F9" s="15"/>
      <c r="G9" s="7"/>
    </row>
    <row r="10" spans="1:7">
      <c r="A10" s="31">
        <v>6</v>
      </c>
      <c r="B10" s="6"/>
      <c r="C10" s="6"/>
      <c r="D10" s="7"/>
      <c r="E10" s="15"/>
      <c r="F10" s="15"/>
      <c r="G10" s="7"/>
    </row>
    <row r="11" spans="1:7">
      <c r="A11" s="31">
        <v>7</v>
      </c>
      <c r="B11" s="6"/>
      <c r="C11" s="6"/>
      <c r="D11" s="7"/>
      <c r="E11" s="15"/>
      <c r="F11" s="15"/>
      <c r="G11" s="7"/>
    </row>
    <row r="12" spans="1:7">
      <c r="A12" s="31">
        <v>8</v>
      </c>
      <c r="B12" s="6"/>
      <c r="C12" s="6"/>
      <c r="D12" s="7"/>
      <c r="E12" s="15"/>
      <c r="F12" s="15"/>
      <c r="G12" s="7"/>
    </row>
    <row r="13" spans="1:7">
      <c r="A13" s="31">
        <v>9</v>
      </c>
      <c r="B13" s="6"/>
      <c r="C13" s="6"/>
      <c r="D13" s="7"/>
      <c r="E13" s="15"/>
      <c r="F13" s="15"/>
      <c r="G13" s="7"/>
    </row>
    <row r="14" spans="1:7">
      <c r="A14" s="31">
        <v>10</v>
      </c>
      <c r="B14" s="6"/>
      <c r="C14" s="6"/>
      <c r="D14" s="7"/>
      <c r="E14" s="15"/>
      <c r="F14" s="15"/>
      <c r="G14" s="7"/>
    </row>
    <row r="15" spans="1:7">
      <c r="A15" s="36" t="s">
        <v>58</v>
      </c>
      <c r="B15" s="37"/>
      <c r="C15" s="37"/>
      <c r="D15" s="38"/>
      <c r="E15" s="3"/>
      <c r="F15" s="3"/>
      <c r="G15" s="7"/>
    </row>
    <row r="18" spans="3:3">
      <c r="C18" s="10"/>
    </row>
  </sheetData>
  <mergeCells count="2">
    <mergeCell ref="A15:D15"/>
    <mergeCell ref="A2:C2"/>
  </mergeCells>
  <phoneticPr fontId="2"/>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07D1-F38C-4C4C-B206-29C0CA7389B2}">
  <sheetPr>
    <pageSetUpPr fitToPage="1"/>
  </sheetPr>
  <dimension ref="A1:E27"/>
  <sheetViews>
    <sheetView workbookViewId="0">
      <selection activeCell="H21" sqref="H21"/>
    </sheetView>
  </sheetViews>
  <sheetFormatPr defaultRowHeight="18.75"/>
  <cols>
    <col min="1" max="1" width="2.75" bestFit="1" customWidth="1"/>
    <col min="2" max="2" width="35.25" customWidth="1"/>
    <col min="3" max="4" width="16.25" style="1" customWidth="1"/>
    <col min="5" max="5" width="69.25" customWidth="1"/>
  </cols>
  <sheetData>
    <row r="1" spans="1:5" ht="19.5">
      <c r="A1" s="18" t="s">
        <v>122</v>
      </c>
      <c r="C1"/>
      <c r="D1"/>
    </row>
    <row r="2" spans="1:5">
      <c r="A2" s="27" t="s">
        <v>117</v>
      </c>
      <c r="B2" s="27"/>
      <c r="C2" s="27"/>
    </row>
    <row r="3" spans="1:5">
      <c r="A3" s="27" t="s">
        <v>119</v>
      </c>
      <c r="B3" s="27"/>
      <c r="C3" s="28"/>
      <c r="D3" s="28"/>
      <c r="E3" s="29"/>
    </row>
    <row r="4" spans="1:5">
      <c r="A4" s="29"/>
      <c r="B4" s="29" t="s">
        <v>73</v>
      </c>
      <c r="C4" s="28"/>
      <c r="D4" s="28"/>
      <c r="E4" s="29"/>
    </row>
    <row r="5" spans="1:5">
      <c r="A5" s="29" t="s">
        <v>31</v>
      </c>
      <c r="B5" s="29"/>
      <c r="C5" s="28"/>
      <c r="D5" s="28"/>
      <c r="E5" s="29"/>
    </row>
    <row r="6" spans="1:5">
      <c r="A6" s="30"/>
      <c r="B6" s="31" t="s">
        <v>25</v>
      </c>
      <c r="C6" s="32" t="s">
        <v>26</v>
      </c>
      <c r="D6" s="32" t="s">
        <v>27</v>
      </c>
      <c r="E6" s="31" t="s">
        <v>33</v>
      </c>
    </row>
    <row r="7" spans="1:5">
      <c r="A7" s="31" t="str">
        <f>CHAR(64+ROW()-5)</f>
        <v>B</v>
      </c>
      <c r="B7" s="31" t="s">
        <v>24</v>
      </c>
      <c r="C7" s="14"/>
      <c r="D7" s="14"/>
      <c r="E7" s="33"/>
    </row>
    <row r="8" spans="1:5">
      <c r="A8" s="31" t="str">
        <f t="shared" ref="A8:A18" si="0">CHAR(64+ROW()-5)</f>
        <v>C</v>
      </c>
      <c r="B8" s="31" t="s">
        <v>0</v>
      </c>
      <c r="C8" s="11"/>
      <c r="D8" s="11"/>
      <c r="E8" s="24"/>
    </row>
    <row r="9" spans="1:5">
      <c r="A9" s="31" t="str">
        <f t="shared" si="0"/>
        <v>D</v>
      </c>
      <c r="B9" s="34" t="s">
        <v>41</v>
      </c>
      <c r="C9" s="3"/>
      <c r="D9" s="3"/>
      <c r="E9" s="24"/>
    </row>
    <row r="10" spans="1:5">
      <c r="A10" s="31" t="str">
        <f t="shared" si="0"/>
        <v>E</v>
      </c>
      <c r="B10" s="31" t="s">
        <v>43</v>
      </c>
      <c r="C10" s="12"/>
      <c r="D10" s="12"/>
      <c r="E10" s="24"/>
    </row>
    <row r="11" spans="1:5">
      <c r="A11" s="31" t="str">
        <f t="shared" si="0"/>
        <v>F</v>
      </c>
      <c r="B11" s="31" t="s">
        <v>2</v>
      </c>
      <c r="C11" s="12"/>
      <c r="D11" s="12"/>
      <c r="E11" s="24"/>
    </row>
    <row r="12" spans="1:5">
      <c r="A12" s="31" t="str">
        <f t="shared" si="0"/>
        <v>G</v>
      </c>
      <c r="B12" s="31" t="s">
        <v>38</v>
      </c>
      <c r="C12" s="13"/>
      <c r="D12" s="13"/>
      <c r="E12" s="24"/>
    </row>
    <row r="13" spans="1:5">
      <c r="A13" s="31" t="str">
        <f t="shared" si="0"/>
        <v>H</v>
      </c>
      <c r="B13" s="31" t="s">
        <v>36</v>
      </c>
      <c r="C13" s="2"/>
      <c r="D13" s="2"/>
      <c r="E13" s="24"/>
    </row>
    <row r="14" spans="1:5">
      <c r="A14" s="31" t="str">
        <f t="shared" si="0"/>
        <v>I</v>
      </c>
      <c r="B14" s="31" t="s">
        <v>37</v>
      </c>
      <c r="C14" s="2"/>
      <c r="D14" s="2"/>
      <c r="E14" s="24"/>
    </row>
    <row r="15" spans="1:5">
      <c r="A15" s="31" t="str">
        <f t="shared" si="0"/>
        <v>J</v>
      </c>
      <c r="B15" s="31" t="s">
        <v>42</v>
      </c>
      <c r="C15" s="3"/>
      <c r="D15" s="3"/>
      <c r="E15" s="24"/>
    </row>
    <row r="16" spans="1:5">
      <c r="A16" s="31" t="str">
        <f t="shared" si="0"/>
        <v>K</v>
      </c>
      <c r="B16" s="31" t="s">
        <v>30</v>
      </c>
      <c r="C16" s="3"/>
      <c r="D16" s="3"/>
      <c r="E16" s="24"/>
    </row>
    <row r="17" spans="1:5">
      <c r="A17" s="31" t="str">
        <f t="shared" si="0"/>
        <v>L</v>
      </c>
      <c r="B17" s="31" t="s">
        <v>28</v>
      </c>
      <c r="C17" s="21"/>
      <c r="D17" s="21"/>
      <c r="E17" s="24"/>
    </row>
    <row r="18" spans="1:5">
      <c r="A18" s="31" t="str">
        <f t="shared" si="0"/>
        <v>M</v>
      </c>
      <c r="B18" s="31" t="s">
        <v>29</v>
      </c>
      <c r="C18" s="22"/>
      <c r="D18" s="23"/>
      <c r="E18" s="25"/>
    </row>
    <row r="19" spans="1:5">
      <c r="A19" s="29"/>
      <c r="B19" s="29"/>
      <c r="C19" s="28"/>
      <c r="D19" s="28"/>
      <c r="E19" s="29"/>
    </row>
    <row r="20" spans="1:5">
      <c r="A20" s="29" t="s">
        <v>35</v>
      </c>
      <c r="B20" s="29"/>
      <c r="C20" s="28"/>
      <c r="D20" s="28"/>
      <c r="E20" s="29"/>
    </row>
    <row r="21" spans="1:5">
      <c r="A21" s="30"/>
      <c r="B21" s="31" t="s">
        <v>32</v>
      </c>
      <c r="C21" s="32" t="s">
        <v>26</v>
      </c>
      <c r="D21" s="32" t="s">
        <v>27</v>
      </c>
      <c r="E21" s="31" t="s">
        <v>34</v>
      </c>
    </row>
    <row r="22" spans="1:5">
      <c r="A22" s="31" t="str">
        <f>CHAR(64+ROW()-20)</f>
        <v>B</v>
      </c>
      <c r="B22" s="31" t="s">
        <v>3</v>
      </c>
      <c r="C22" s="3"/>
      <c r="D22" s="3"/>
      <c r="E22" s="33"/>
    </row>
    <row r="23" spans="1:5">
      <c r="A23" s="31" t="str">
        <f t="shared" ref="A23:A27" si="1">CHAR(64+ROW()-20)</f>
        <v>C</v>
      </c>
      <c r="B23" s="31" t="s">
        <v>39</v>
      </c>
      <c r="C23" s="14"/>
      <c r="D23" s="14"/>
      <c r="E23" s="24"/>
    </row>
    <row r="24" spans="1:5">
      <c r="A24" s="31" t="str">
        <f t="shared" si="1"/>
        <v>D</v>
      </c>
      <c r="B24" s="31" t="s">
        <v>40</v>
      </c>
      <c r="C24" s="14"/>
      <c r="D24" s="14"/>
      <c r="E24" s="24"/>
    </row>
    <row r="25" spans="1:5">
      <c r="A25" s="31" t="str">
        <f t="shared" si="1"/>
        <v>E</v>
      </c>
      <c r="B25" s="31" t="s">
        <v>74</v>
      </c>
      <c r="C25" s="3"/>
      <c r="D25" s="3"/>
      <c r="E25" s="24"/>
    </row>
    <row r="26" spans="1:5" ht="18" customHeight="1">
      <c r="A26" s="31" t="str">
        <f t="shared" si="1"/>
        <v>F</v>
      </c>
      <c r="B26" s="31" t="s">
        <v>75</v>
      </c>
      <c r="C26" s="4"/>
      <c r="D26" s="4"/>
      <c r="E26" s="24"/>
    </row>
    <row r="27" spans="1:5">
      <c r="A27" s="31" t="str">
        <f t="shared" si="1"/>
        <v>G</v>
      </c>
      <c r="B27" s="31" t="s">
        <v>76</v>
      </c>
      <c r="C27" s="4"/>
      <c r="D27" s="4"/>
      <c r="E27" s="25"/>
    </row>
  </sheetData>
  <mergeCells count="6">
    <mergeCell ref="C17:D17"/>
    <mergeCell ref="C18:D18"/>
    <mergeCell ref="E7:E18"/>
    <mergeCell ref="E22:E27"/>
    <mergeCell ref="A2:C2"/>
    <mergeCell ref="A3:B3"/>
  </mergeCells>
  <phoneticPr fontId="2"/>
  <pageMargins left="0.7" right="0.7" top="0.75" bottom="0.75" header="0.3" footer="0.3"/>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1F09-D7EC-4FF6-B859-BD85B0345F79}">
  <sheetPr>
    <pageSetUpPr fitToPage="1"/>
  </sheetPr>
  <dimension ref="A1:M18"/>
  <sheetViews>
    <sheetView workbookViewId="0">
      <selection activeCell="D20" sqref="D20"/>
    </sheetView>
  </sheetViews>
  <sheetFormatPr defaultRowHeight="18.75"/>
  <cols>
    <col min="1" max="1" width="7.625" customWidth="1"/>
    <col min="2" max="2" width="10.375" bestFit="1" customWidth="1"/>
    <col min="3" max="13" width="12.375" customWidth="1"/>
  </cols>
  <sheetData>
    <row r="1" spans="1:13" ht="19.5">
      <c r="A1" s="18" t="s">
        <v>122</v>
      </c>
      <c r="B1" s="29"/>
      <c r="C1" s="29"/>
      <c r="D1" s="29"/>
      <c r="E1" s="29"/>
      <c r="F1" s="29"/>
      <c r="G1" s="29"/>
      <c r="H1" s="29"/>
      <c r="I1" s="29"/>
      <c r="J1" s="29"/>
      <c r="K1" s="29"/>
      <c r="L1" s="29"/>
      <c r="M1" s="29"/>
    </row>
    <row r="2" spans="1:13">
      <c r="A2" s="26" t="s">
        <v>116</v>
      </c>
      <c r="B2" s="27"/>
      <c r="C2" s="27"/>
      <c r="D2" s="27"/>
      <c r="E2" s="27"/>
      <c r="F2" s="29"/>
      <c r="G2" s="29"/>
      <c r="H2" s="29"/>
      <c r="I2" s="29"/>
      <c r="J2" s="29"/>
      <c r="K2" s="29"/>
      <c r="L2" s="29"/>
      <c r="M2" s="29"/>
    </row>
    <row r="3" spans="1:13">
      <c r="A3" s="29" t="s">
        <v>118</v>
      </c>
      <c r="B3" s="29"/>
      <c r="C3" s="29"/>
      <c r="D3" s="29"/>
      <c r="E3" s="29"/>
      <c r="F3" s="29"/>
      <c r="G3" s="29"/>
      <c r="H3" s="29"/>
      <c r="I3" s="29"/>
      <c r="J3" s="29"/>
      <c r="K3" s="29"/>
      <c r="L3" s="29"/>
      <c r="M3" s="29"/>
    </row>
    <row r="4" spans="1:13">
      <c r="A4" s="35" t="s">
        <v>88</v>
      </c>
      <c r="B4" s="35" t="s">
        <v>87</v>
      </c>
      <c r="C4" s="36" t="s">
        <v>86</v>
      </c>
      <c r="D4" s="37"/>
      <c r="E4" s="37"/>
      <c r="F4" s="37"/>
      <c r="G4" s="37"/>
      <c r="H4" s="37"/>
      <c r="I4" s="37"/>
      <c r="J4" s="38"/>
      <c r="K4" s="36" t="s">
        <v>85</v>
      </c>
      <c r="L4" s="37"/>
      <c r="M4" s="38"/>
    </row>
    <row r="5" spans="1:13">
      <c r="A5" s="39"/>
      <c r="B5" s="39"/>
      <c r="C5" s="31" t="s">
        <v>81</v>
      </c>
      <c r="D5" s="31" t="s">
        <v>82</v>
      </c>
      <c r="E5" s="31" t="s">
        <v>83</v>
      </c>
      <c r="F5" s="31" t="s">
        <v>65</v>
      </c>
      <c r="G5" s="31" t="s">
        <v>66</v>
      </c>
      <c r="H5" s="31" t="s">
        <v>67</v>
      </c>
      <c r="I5" s="31" t="s">
        <v>68</v>
      </c>
      <c r="J5" s="31" t="s">
        <v>69</v>
      </c>
      <c r="K5" s="31" t="s">
        <v>70</v>
      </c>
      <c r="L5" s="31" t="s">
        <v>71</v>
      </c>
      <c r="M5" s="31" t="s">
        <v>84</v>
      </c>
    </row>
    <row r="6" spans="1:13" ht="29.45" customHeight="1">
      <c r="A6" s="40">
        <v>1</v>
      </c>
      <c r="B6" s="7"/>
      <c r="C6" s="41"/>
      <c r="D6" s="41"/>
      <c r="E6" s="41"/>
      <c r="F6" s="41"/>
      <c r="G6" s="41"/>
      <c r="H6" s="41"/>
      <c r="I6" s="41"/>
      <c r="J6" s="41"/>
      <c r="K6" s="41"/>
      <c r="L6" s="41"/>
      <c r="M6" s="41"/>
    </row>
    <row r="7" spans="1:13" ht="29.45" customHeight="1">
      <c r="A7" s="40">
        <v>2</v>
      </c>
      <c r="B7" s="7"/>
      <c r="C7" s="41"/>
      <c r="D7" s="41"/>
      <c r="E7" s="41"/>
      <c r="F7" s="41"/>
      <c r="G7" s="41"/>
      <c r="H7" s="41"/>
      <c r="I7" s="41"/>
      <c r="J7" s="41"/>
      <c r="K7" s="41"/>
      <c r="L7" s="41"/>
      <c r="M7" s="41"/>
    </row>
    <row r="8" spans="1:13" ht="29.45" customHeight="1">
      <c r="A8" s="40">
        <v>3</v>
      </c>
      <c r="B8" s="7"/>
      <c r="C8" s="41"/>
      <c r="D8" s="41"/>
      <c r="E8" s="41"/>
      <c r="F8" s="41"/>
      <c r="G8" s="41"/>
      <c r="H8" s="41"/>
      <c r="I8" s="41"/>
      <c r="J8" s="41"/>
      <c r="K8" s="41"/>
      <c r="L8" s="41"/>
      <c r="M8" s="41"/>
    </row>
    <row r="9" spans="1:13" ht="29.45" customHeight="1">
      <c r="A9" s="40">
        <v>4</v>
      </c>
      <c r="B9" s="7"/>
      <c r="C9" s="41"/>
      <c r="D9" s="41"/>
      <c r="E9" s="41"/>
      <c r="F9" s="41"/>
      <c r="G9" s="41"/>
      <c r="H9" s="41"/>
      <c r="I9" s="41"/>
      <c r="J9" s="41"/>
      <c r="K9" s="41"/>
      <c r="L9" s="41"/>
      <c r="M9" s="41"/>
    </row>
    <row r="10" spans="1:13" ht="29.45" customHeight="1">
      <c r="A10" s="40">
        <v>5</v>
      </c>
      <c r="B10" s="7"/>
      <c r="C10" s="41"/>
      <c r="D10" s="41"/>
      <c r="E10" s="41"/>
      <c r="F10" s="41"/>
      <c r="G10" s="41"/>
      <c r="H10" s="41"/>
      <c r="I10" s="41"/>
      <c r="J10" s="41"/>
      <c r="K10" s="41"/>
      <c r="L10" s="41"/>
      <c r="M10" s="41"/>
    </row>
    <row r="11" spans="1:13" ht="29.45" customHeight="1">
      <c r="A11" s="40">
        <v>6</v>
      </c>
      <c r="B11" s="41"/>
      <c r="C11" s="41"/>
      <c r="D11" s="41"/>
      <c r="E11" s="41"/>
      <c r="F11" s="41"/>
      <c r="G11" s="41"/>
      <c r="H11" s="41"/>
      <c r="I11" s="41"/>
      <c r="J11" s="41"/>
      <c r="K11" s="41"/>
      <c r="L11" s="41"/>
      <c r="M11" s="41"/>
    </row>
    <row r="12" spans="1:13" ht="29.45" customHeight="1">
      <c r="A12" s="40">
        <v>7</v>
      </c>
      <c r="B12" s="41"/>
      <c r="C12" s="41"/>
      <c r="D12" s="41"/>
      <c r="E12" s="41"/>
      <c r="F12" s="41"/>
      <c r="G12" s="41"/>
      <c r="H12" s="41"/>
      <c r="I12" s="41"/>
      <c r="J12" s="41"/>
      <c r="K12" s="41"/>
      <c r="L12" s="41"/>
      <c r="M12" s="41"/>
    </row>
    <row r="13" spans="1:13" ht="29.45" customHeight="1">
      <c r="A13" s="40">
        <v>8</v>
      </c>
      <c r="B13" s="41"/>
      <c r="C13" s="41"/>
      <c r="D13" s="41"/>
      <c r="E13" s="41"/>
      <c r="F13" s="41"/>
      <c r="G13" s="41"/>
      <c r="H13" s="41"/>
      <c r="I13" s="41"/>
      <c r="J13" s="41"/>
      <c r="K13" s="41"/>
      <c r="L13" s="41"/>
      <c r="M13" s="41"/>
    </row>
    <row r="14" spans="1:13" ht="29.45" customHeight="1">
      <c r="A14" s="40">
        <v>9</v>
      </c>
      <c r="B14" s="41"/>
      <c r="C14" s="41"/>
      <c r="D14" s="41"/>
      <c r="E14" s="41"/>
      <c r="F14" s="41"/>
      <c r="G14" s="41"/>
      <c r="H14" s="41"/>
      <c r="I14" s="41"/>
      <c r="J14" s="41"/>
      <c r="K14" s="41"/>
      <c r="L14" s="41"/>
      <c r="M14" s="41"/>
    </row>
    <row r="15" spans="1:13" ht="29.45" customHeight="1">
      <c r="A15" s="40">
        <v>10</v>
      </c>
      <c r="B15" s="41"/>
      <c r="C15" s="41"/>
      <c r="D15" s="41"/>
      <c r="E15" s="41"/>
      <c r="F15" s="41"/>
      <c r="G15" s="41"/>
      <c r="H15" s="41"/>
      <c r="I15" s="41"/>
      <c r="J15" s="41"/>
      <c r="K15" s="41"/>
      <c r="L15" s="41"/>
      <c r="M15" s="41"/>
    </row>
    <row r="18" spans="3:3">
      <c r="C18" s="10"/>
    </row>
  </sheetData>
  <mergeCells count="5">
    <mergeCell ref="A4:A5"/>
    <mergeCell ref="B4:B5"/>
    <mergeCell ref="C4:J4"/>
    <mergeCell ref="K4:M4"/>
    <mergeCell ref="A2:E2"/>
  </mergeCells>
  <phoneticPr fontId="2"/>
  <pageMargins left="0.7" right="0.7" top="0.75" bottom="0.75" header="0.3" footer="0.3"/>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804F2-D47E-4444-8F84-00542979D3AD}">
  <sheetPr>
    <pageSetUpPr fitToPage="1"/>
  </sheetPr>
  <dimension ref="A1:D21"/>
  <sheetViews>
    <sheetView workbookViewId="0">
      <selection activeCell="B24" sqref="B24"/>
    </sheetView>
  </sheetViews>
  <sheetFormatPr defaultRowHeight="18.75"/>
  <cols>
    <col min="1" max="1" width="16.25" customWidth="1"/>
    <col min="2" max="2" width="24.125" customWidth="1"/>
    <col min="3" max="3" width="73" customWidth="1"/>
    <col min="4" max="4" width="5" bestFit="1" customWidth="1"/>
  </cols>
  <sheetData>
    <row r="1" spans="1:4" ht="19.5">
      <c r="A1" s="18" t="s">
        <v>122</v>
      </c>
      <c r="B1" s="29"/>
      <c r="C1" s="29"/>
      <c r="D1" s="29"/>
    </row>
    <row r="2" spans="1:4" ht="25.5" customHeight="1">
      <c r="A2" s="42" t="s">
        <v>116</v>
      </c>
      <c r="B2" s="43"/>
      <c r="C2" s="43"/>
      <c r="D2" s="29"/>
    </row>
    <row r="3" spans="1:4">
      <c r="A3" s="29" t="s">
        <v>115</v>
      </c>
      <c r="B3" s="29"/>
      <c r="C3" s="29"/>
      <c r="D3" s="29"/>
    </row>
    <row r="4" spans="1:4" ht="31.9" customHeight="1">
      <c r="A4" s="44" t="s">
        <v>46</v>
      </c>
      <c r="B4" s="45"/>
      <c r="C4" s="16" t="s">
        <v>13</v>
      </c>
      <c r="D4" s="6"/>
    </row>
    <row r="5" spans="1:4" ht="31.9" customHeight="1">
      <c r="A5" s="44" t="s">
        <v>4</v>
      </c>
      <c r="B5" s="45"/>
      <c r="C5" s="16" t="s">
        <v>14</v>
      </c>
      <c r="D5" s="6"/>
    </row>
    <row r="6" spans="1:4" ht="31.9" customHeight="1">
      <c r="A6" s="44" t="s">
        <v>6</v>
      </c>
      <c r="B6" s="45"/>
      <c r="C6" s="16" t="s">
        <v>17</v>
      </c>
      <c r="D6" s="6"/>
    </row>
    <row r="7" spans="1:4" ht="31.9" customHeight="1">
      <c r="A7" s="44" t="s">
        <v>5</v>
      </c>
      <c r="B7" s="45"/>
      <c r="C7" s="16" t="s">
        <v>16</v>
      </c>
      <c r="D7" s="6"/>
    </row>
    <row r="8" spans="1:4" ht="31.9" customHeight="1">
      <c r="A8" s="44" t="s">
        <v>20</v>
      </c>
      <c r="B8" s="45"/>
      <c r="C8" s="16" t="s">
        <v>22</v>
      </c>
      <c r="D8" s="6"/>
    </row>
    <row r="9" spans="1:4" ht="31.9" customHeight="1">
      <c r="A9" s="44" t="s">
        <v>21</v>
      </c>
      <c r="B9" s="45"/>
      <c r="C9" s="16" t="s">
        <v>23</v>
      </c>
      <c r="D9" s="6"/>
    </row>
    <row r="10" spans="1:4" ht="31.9" customHeight="1">
      <c r="A10" s="44" t="s">
        <v>15</v>
      </c>
      <c r="B10" s="45"/>
      <c r="C10" s="7">
        <v>7</v>
      </c>
      <c r="D10" s="5" t="s">
        <v>1</v>
      </c>
    </row>
    <row r="11" spans="1:4" ht="31.9" customHeight="1">
      <c r="A11" s="44" t="s">
        <v>48</v>
      </c>
      <c r="B11" s="45"/>
      <c r="C11" s="19" t="s">
        <v>51</v>
      </c>
      <c r="D11" s="20"/>
    </row>
    <row r="12" spans="1:4" ht="31.9" customHeight="1">
      <c r="A12" s="44" t="s">
        <v>49</v>
      </c>
      <c r="B12" s="45"/>
      <c r="C12" s="19" t="s">
        <v>89</v>
      </c>
      <c r="D12" s="20"/>
    </row>
    <row r="13" spans="1:4" ht="36" customHeight="1">
      <c r="A13" s="46" t="s">
        <v>7</v>
      </c>
      <c r="B13" s="47" t="s">
        <v>8</v>
      </c>
      <c r="C13" s="48">
        <v>10000</v>
      </c>
      <c r="D13" s="41" t="s">
        <v>18</v>
      </c>
    </row>
    <row r="14" spans="1:4">
      <c r="A14" s="46"/>
      <c r="B14" s="47" t="s">
        <v>9</v>
      </c>
      <c r="C14" s="48">
        <v>5000</v>
      </c>
      <c r="D14" s="41" t="s">
        <v>18</v>
      </c>
    </row>
    <row r="15" spans="1:4">
      <c r="A15" s="46"/>
      <c r="B15" s="47" t="s">
        <v>10</v>
      </c>
      <c r="C15" s="49">
        <f>C14/C13</f>
        <v>0.5</v>
      </c>
      <c r="D15" s="41"/>
    </row>
    <row r="16" spans="1:4" ht="38.450000000000003" customHeight="1">
      <c r="A16" s="50" t="s">
        <v>50</v>
      </c>
      <c r="B16" s="51"/>
      <c r="C16" s="17" t="s">
        <v>64</v>
      </c>
      <c r="D16" s="6"/>
    </row>
    <row r="17" spans="1:4" ht="36" customHeight="1">
      <c r="A17" s="52" t="s">
        <v>104</v>
      </c>
      <c r="B17" s="47" t="s">
        <v>19</v>
      </c>
      <c r="C17" s="19" t="s">
        <v>113</v>
      </c>
      <c r="D17" s="20"/>
    </row>
    <row r="18" spans="1:4" ht="108" customHeight="1">
      <c r="A18" s="52"/>
      <c r="B18" s="47" t="s">
        <v>11</v>
      </c>
      <c r="C18" s="19" t="s">
        <v>63</v>
      </c>
      <c r="D18" s="20"/>
    </row>
    <row r="19" spans="1:4" ht="54" customHeight="1">
      <c r="A19" s="52"/>
      <c r="B19" s="47" t="s">
        <v>12</v>
      </c>
      <c r="C19" s="19" t="s">
        <v>47</v>
      </c>
      <c r="D19" s="20"/>
    </row>
    <row r="20" spans="1:4" ht="18.75" customHeight="1">
      <c r="A20" s="53"/>
      <c r="B20" s="53"/>
      <c r="C20" s="53"/>
      <c r="D20" s="53"/>
    </row>
    <row r="21" spans="1:4">
      <c r="A21" s="26"/>
      <c r="B21" s="26"/>
      <c r="C21" s="26"/>
      <c r="D21" s="26"/>
    </row>
  </sheetData>
  <mergeCells count="19">
    <mergeCell ref="A20:D21"/>
    <mergeCell ref="C11:D11"/>
    <mergeCell ref="A12:B12"/>
    <mergeCell ref="C12:D12"/>
    <mergeCell ref="A16:B16"/>
    <mergeCell ref="A17:A19"/>
    <mergeCell ref="C17:D17"/>
    <mergeCell ref="C18:D18"/>
    <mergeCell ref="C19:D19"/>
    <mergeCell ref="A13:A15"/>
    <mergeCell ref="A2:C2"/>
    <mergeCell ref="A9:B9"/>
    <mergeCell ref="A10:B10"/>
    <mergeCell ref="A11:B11"/>
    <mergeCell ref="A4:B4"/>
    <mergeCell ref="A5:B5"/>
    <mergeCell ref="A6:B6"/>
    <mergeCell ref="A7:B7"/>
    <mergeCell ref="A8:B8"/>
  </mergeCells>
  <phoneticPr fontId="2"/>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207A-AEAB-40AF-8DC2-2D094B8A0D71}">
  <sheetPr>
    <pageSetUpPr fitToPage="1"/>
  </sheetPr>
  <dimension ref="A1:H18"/>
  <sheetViews>
    <sheetView workbookViewId="0">
      <selection activeCell="B20" sqref="B20"/>
    </sheetView>
  </sheetViews>
  <sheetFormatPr defaultRowHeight="18.75"/>
  <cols>
    <col min="1" max="1" width="21.25" customWidth="1"/>
    <col min="2" max="2" width="28.75" customWidth="1"/>
    <col min="3" max="3" width="19.625" customWidth="1"/>
    <col min="4" max="4" width="26.125" bestFit="1" customWidth="1"/>
    <col min="5" max="6" width="12.5" style="1" bestFit="1" customWidth="1"/>
  </cols>
  <sheetData>
    <row r="1" spans="1:8" ht="19.5">
      <c r="A1" s="18" t="s">
        <v>122</v>
      </c>
      <c r="B1" s="29"/>
      <c r="C1" s="29"/>
      <c r="D1" s="29"/>
      <c r="E1" s="29"/>
      <c r="F1" s="29"/>
      <c r="G1" s="29"/>
      <c r="H1" s="29"/>
    </row>
    <row r="2" spans="1:8">
      <c r="A2" s="26" t="s">
        <v>116</v>
      </c>
      <c r="B2" s="27"/>
      <c r="C2" s="27"/>
      <c r="D2" s="54"/>
      <c r="E2" s="54"/>
      <c r="F2" s="55"/>
      <c r="G2" s="55"/>
      <c r="H2" s="29"/>
    </row>
    <row r="3" spans="1:8">
      <c r="A3" s="29" t="s">
        <v>112</v>
      </c>
      <c r="B3" s="29"/>
      <c r="C3" s="29"/>
      <c r="D3" s="29"/>
      <c r="E3" s="28"/>
      <c r="F3" s="28"/>
      <c r="G3" s="29"/>
      <c r="H3" s="29"/>
    </row>
    <row r="4" spans="1:8">
      <c r="A4" s="29" t="s">
        <v>107</v>
      </c>
      <c r="B4" s="29"/>
      <c r="C4" s="29"/>
      <c r="D4" s="29"/>
      <c r="E4" s="28"/>
      <c r="F4" s="28"/>
      <c r="G4" s="29"/>
      <c r="H4" s="29"/>
    </row>
    <row r="5" spans="1:8">
      <c r="A5" s="29" t="s">
        <v>121</v>
      </c>
      <c r="B5" s="29"/>
      <c r="C5" s="29"/>
      <c r="D5" s="29"/>
      <c r="E5" s="28"/>
      <c r="F5" s="28"/>
      <c r="G5" s="29"/>
      <c r="H5" s="29"/>
    </row>
    <row r="6" spans="1:8" ht="37.5">
      <c r="A6" s="31" t="s">
        <v>94</v>
      </c>
      <c r="B6" s="31" t="s">
        <v>97</v>
      </c>
      <c r="C6" s="31" t="s">
        <v>101</v>
      </c>
      <c r="D6" s="31" t="s">
        <v>53</v>
      </c>
      <c r="E6" s="56" t="s">
        <v>59</v>
      </c>
      <c r="F6" s="56" t="s">
        <v>60</v>
      </c>
      <c r="G6" s="31" t="s">
        <v>61</v>
      </c>
      <c r="H6" s="29"/>
    </row>
    <row r="7" spans="1:8" ht="22.5" customHeight="1">
      <c r="A7" s="31" t="s">
        <v>108</v>
      </c>
      <c r="B7" s="7" t="s">
        <v>99</v>
      </c>
      <c r="C7" s="7" t="s">
        <v>103</v>
      </c>
      <c r="D7" s="7" t="s">
        <v>105</v>
      </c>
      <c r="E7" s="15">
        <v>10000000</v>
      </c>
      <c r="F7" s="15">
        <v>5000000</v>
      </c>
      <c r="G7" s="57" t="s">
        <v>62</v>
      </c>
      <c r="H7" s="29"/>
    </row>
    <row r="8" spans="1:8" ht="22.5" customHeight="1">
      <c r="A8" s="31" t="s">
        <v>109</v>
      </c>
      <c r="B8" s="7" t="s">
        <v>100</v>
      </c>
      <c r="C8" s="7" t="s">
        <v>102</v>
      </c>
      <c r="D8" s="7" t="s">
        <v>106</v>
      </c>
      <c r="E8" s="15">
        <v>8000000</v>
      </c>
      <c r="F8" s="15">
        <v>4000000</v>
      </c>
      <c r="G8" s="57" t="s">
        <v>62</v>
      </c>
      <c r="H8" s="29"/>
    </row>
    <row r="9" spans="1:8" ht="22.5" customHeight="1">
      <c r="A9" s="31" t="s">
        <v>110</v>
      </c>
      <c r="B9" s="6"/>
      <c r="C9" s="6"/>
      <c r="D9" s="7"/>
      <c r="E9" s="15"/>
      <c r="F9" s="15"/>
      <c r="G9" s="7"/>
      <c r="H9" s="29"/>
    </row>
    <row r="10" spans="1:8" ht="22.5" customHeight="1">
      <c r="A10" s="31" t="s">
        <v>111</v>
      </c>
      <c r="B10" s="6"/>
      <c r="C10" s="6"/>
      <c r="D10" s="7"/>
      <c r="E10" s="15"/>
      <c r="F10" s="15"/>
      <c r="G10" s="7"/>
      <c r="H10" s="29"/>
    </row>
    <row r="11" spans="1:8">
      <c r="A11" s="36" t="s">
        <v>98</v>
      </c>
      <c r="B11" s="37"/>
      <c r="C11" s="37"/>
      <c r="D11" s="38"/>
      <c r="E11" s="3">
        <f>SUM(E7:E10)</f>
        <v>18000000</v>
      </c>
      <c r="F11" s="3">
        <f>SUM(F7:F10)</f>
        <v>9000000</v>
      </c>
      <c r="G11" s="7"/>
      <c r="H11" s="29"/>
    </row>
    <row r="18" spans="3:3">
      <c r="C18" s="10"/>
    </row>
  </sheetData>
  <mergeCells count="2">
    <mergeCell ref="A11:D11"/>
    <mergeCell ref="A2:C2"/>
  </mergeCells>
  <phoneticPr fontId="2"/>
  <pageMargins left="0.7" right="0.7" top="0.75" bottom="0.75"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319F-5D13-4974-A261-09CD2FEC8ACA}">
  <sheetPr>
    <pageSetUpPr fitToPage="1"/>
  </sheetPr>
  <dimension ref="A1:G18"/>
  <sheetViews>
    <sheetView workbookViewId="0">
      <selection activeCell="H28" sqref="H28"/>
    </sheetView>
  </sheetViews>
  <sheetFormatPr defaultRowHeight="18.75"/>
  <cols>
    <col min="1" max="1" width="8.5" customWidth="1"/>
    <col min="2" max="2" width="35.875" bestFit="1" customWidth="1"/>
    <col min="3" max="3" width="11.375" customWidth="1"/>
    <col min="4" max="4" width="26.125" bestFit="1" customWidth="1"/>
    <col min="5" max="6" width="12.5" style="1" bestFit="1" customWidth="1"/>
  </cols>
  <sheetData>
    <row r="1" spans="1:7" ht="20.25" thickBot="1">
      <c r="A1" s="18" t="s">
        <v>122</v>
      </c>
      <c r="B1" s="29"/>
      <c r="C1" s="29"/>
      <c r="D1" s="29"/>
      <c r="E1" s="29"/>
      <c r="F1" s="29"/>
      <c r="G1" s="29"/>
    </row>
    <row r="2" spans="1:7" ht="19.5" thickBot="1">
      <c r="A2" s="26" t="s">
        <v>116</v>
      </c>
      <c r="B2" s="27"/>
      <c r="C2" s="27"/>
      <c r="D2" s="54"/>
      <c r="E2" s="58" t="s">
        <v>95</v>
      </c>
      <c r="F2" s="59"/>
      <c r="G2" s="60" t="s">
        <v>96</v>
      </c>
    </row>
    <row r="3" spans="1:7">
      <c r="A3" s="29" t="s">
        <v>120</v>
      </c>
      <c r="B3" s="29"/>
      <c r="C3" s="29"/>
      <c r="D3" s="29"/>
      <c r="E3" s="28"/>
      <c r="F3" s="28"/>
      <c r="G3" s="29"/>
    </row>
    <row r="4" spans="1:7" ht="37.5">
      <c r="A4" s="31" t="s">
        <v>72</v>
      </c>
      <c r="B4" s="31" t="s">
        <v>52</v>
      </c>
      <c r="C4" s="31" t="s">
        <v>90</v>
      </c>
      <c r="D4" s="31" t="s">
        <v>53</v>
      </c>
      <c r="E4" s="56" t="s">
        <v>59</v>
      </c>
      <c r="F4" s="56" t="s">
        <v>60</v>
      </c>
      <c r="G4" s="31" t="s">
        <v>61</v>
      </c>
    </row>
    <row r="5" spans="1:7">
      <c r="A5" s="31">
        <v>1</v>
      </c>
      <c r="B5" s="7" t="s">
        <v>54</v>
      </c>
      <c r="C5" s="61" t="s">
        <v>91</v>
      </c>
      <c r="D5" s="7" t="s">
        <v>55</v>
      </c>
      <c r="E5" s="15">
        <v>8000000</v>
      </c>
      <c r="F5" s="15">
        <v>4000000</v>
      </c>
      <c r="G5" s="7" t="s">
        <v>62</v>
      </c>
    </row>
    <row r="6" spans="1:7">
      <c r="A6" s="31">
        <v>2</v>
      </c>
      <c r="B6" s="7" t="s">
        <v>56</v>
      </c>
      <c r="C6" s="61" t="s">
        <v>92</v>
      </c>
      <c r="D6" s="7" t="s">
        <v>57</v>
      </c>
      <c r="E6" s="15">
        <v>2000000</v>
      </c>
      <c r="F6" s="15">
        <v>1000000</v>
      </c>
      <c r="G6" s="7" t="s">
        <v>62</v>
      </c>
    </row>
    <row r="7" spans="1:7">
      <c r="A7" s="31">
        <v>3</v>
      </c>
      <c r="B7" s="6"/>
      <c r="C7" s="6"/>
      <c r="D7" s="7"/>
      <c r="E7" s="15"/>
      <c r="F7" s="15"/>
      <c r="G7" s="7"/>
    </row>
    <row r="8" spans="1:7">
      <c r="A8" s="31">
        <v>4</v>
      </c>
      <c r="B8" s="6"/>
      <c r="C8" s="6"/>
      <c r="D8" s="7"/>
      <c r="E8" s="15"/>
      <c r="F8" s="15"/>
      <c r="G8" s="7"/>
    </row>
    <row r="9" spans="1:7">
      <c r="A9" s="31">
        <v>5</v>
      </c>
      <c r="B9" s="6"/>
      <c r="C9" s="6"/>
      <c r="D9" s="7"/>
      <c r="E9" s="15"/>
      <c r="F9" s="15"/>
      <c r="G9" s="7"/>
    </row>
    <row r="10" spans="1:7">
      <c r="A10" s="31">
        <v>6</v>
      </c>
      <c r="B10" s="6"/>
      <c r="C10" s="6"/>
      <c r="D10" s="7"/>
      <c r="E10" s="15"/>
      <c r="F10" s="15"/>
      <c r="G10" s="7"/>
    </row>
    <row r="11" spans="1:7">
      <c r="A11" s="31">
        <v>7</v>
      </c>
      <c r="B11" s="6"/>
      <c r="C11" s="6"/>
      <c r="D11" s="7"/>
      <c r="E11" s="15"/>
      <c r="F11" s="15"/>
      <c r="G11" s="7"/>
    </row>
    <row r="12" spans="1:7">
      <c r="A12" s="31">
        <v>8</v>
      </c>
      <c r="B12" s="6"/>
      <c r="C12" s="6"/>
      <c r="D12" s="7"/>
      <c r="E12" s="15"/>
      <c r="F12" s="15"/>
      <c r="G12" s="7"/>
    </row>
    <row r="13" spans="1:7">
      <c r="A13" s="31">
        <v>9</v>
      </c>
      <c r="B13" s="6"/>
      <c r="C13" s="6"/>
      <c r="D13" s="7"/>
      <c r="E13" s="15"/>
      <c r="F13" s="15"/>
      <c r="G13" s="7"/>
    </row>
    <row r="14" spans="1:7">
      <c r="A14" s="31">
        <v>10</v>
      </c>
      <c r="B14" s="6"/>
      <c r="C14" s="6"/>
      <c r="D14" s="7"/>
      <c r="E14" s="15"/>
      <c r="F14" s="15"/>
      <c r="G14" s="7"/>
    </row>
    <row r="15" spans="1:7">
      <c r="A15" s="36" t="s">
        <v>58</v>
      </c>
      <c r="B15" s="37"/>
      <c r="C15" s="37"/>
      <c r="D15" s="38"/>
      <c r="E15" s="3">
        <f>SUM(E5:E14)</f>
        <v>10000000</v>
      </c>
      <c r="F15" s="3">
        <f>SUM(F5:F14)</f>
        <v>5000000</v>
      </c>
      <c r="G15" s="7"/>
    </row>
    <row r="16" spans="1:7">
      <c r="A16" s="29"/>
      <c r="B16" s="29"/>
      <c r="C16" s="29"/>
      <c r="D16" s="29"/>
      <c r="E16" s="28"/>
      <c r="F16" s="28"/>
      <c r="G16" s="29"/>
    </row>
    <row r="17" spans="1:7">
      <c r="A17" s="29"/>
      <c r="B17" s="29"/>
      <c r="C17" s="29"/>
      <c r="D17" s="29"/>
      <c r="E17" s="28"/>
      <c r="F17" s="28"/>
      <c r="G17" s="29"/>
    </row>
    <row r="18" spans="1:7">
      <c r="A18" s="29"/>
      <c r="B18" s="29"/>
      <c r="C18" s="62"/>
      <c r="D18" s="29"/>
      <c r="E18" s="28"/>
      <c r="F18" s="28"/>
      <c r="G18" s="29"/>
    </row>
  </sheetData>
  <mergeCells count="2">
    <mergeCell ref="A15:D15"/>
    <mergeCell ref="A2:C2"/>
  </mergeCells>
  <phoneticPr fontId="2"/>
  <pageMargins left="0.7" right="0.7" top="0.75" bottom="0.75" header="0.3" footer="0.3"/>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42CA4-E1CA-41CC-9CD2-0F3D1FE24036}">
  <sheetPr>
    <pageSetUpPr fitToPage="1"/>
  </sheetPr>
  <dimension ref="A1:E44"/>
  <sheetViews>
    <sheetView workbookViewId="0">
      <selection activeCell="H13" sqref="H13"/>
    </sheetView>
  </sheetViews>
  <sheetFormatPr defaultRowHeight="18.75"/>
  <cols>
    <col min="1" max="1" width="2.75" bestFit="1" customWidth="1"/>
    <col min="2" max="2" width="35.25" customWidth="1"/>
    <col min="3" max="4" width="16.25" style="1" customWidth="1"/>
    <col min="5" max="5" width="69.25" customWidth="1"/>
  </cols>
  <sheetData>
    <row r="1" spans="1:5" ht="19.5">
      <c r="A1" s="18" t="s">
        <v>122</v>
      </c>
      <c r="B1" s="29"/>
      <c r="C1" s="29"/>
      <c r="D1" s="29"/>
      <c r="E1" s="29"/>
    </row>
    <row r="2" spans="1:5">
      <c r="A2" s="27" t="s">
        <v>117</v>
      </c>
      <c r="B2" s="27"/>
      <c r="C2" s="27"/>
      <c r="D2" s="28"/>
      <c r="E2" s="29"/>
    </row>
    <row r="3" spans="1:5">
      <c r="A3" s="27" t="s">
        <v>119</v>
      </c>
      <c r="B3" s="27"/>
      <c r="C3" s="28"/>
      <c r="D3" s="28"/>
      <c r="E3" s="29"/>
    </row>
    <row r="4" spans="1:5">
      <c r="A4" s="29"/>
      <c r="B4" s="29" t="s">
        <v>73</v>
      </c>
      <c r="C4" s="28"/>
      <c r="D4" s="28"/>
      <c r="E4" s="29"/>
    </row>
    <row r="5" spans="1:5">
      <c r="A5" s="29" t="s">
        <v>31</v>
      </c>
      <c r="B5" s="29"/>
      <c r="C5" s="28"/>
      <c r="D5" s="28"/>
      <c r="E5" s="29"/>
    </row>
    <row r="6" spans="1:5" ht="26.25" customHeight="1">
      <c r="A6" s="30"/>
      <c r="B6" s="31" t="s">
        <v>25</v>
      </c>
      <c r="C6" s="32" t="s">
        <v>26</v>
      </c>
      <c r="D6" s="32" t="s">
        <v>27</v>
      </c>
      <c r="E6" s="31" t="s">
        <v>33</v>
      </c>
    </row>
    <row r="7" spans="1:5" ht="26.25" customHeight="1">
      <c r="A7" s="31" t="str">
        <f>CHAR(64+ROW()-5)</f>
        <v>B</v>
      </c>
      <c r="B7" s="31" t="s">
        <v>24</v>
      </c>
      <c r="C7" s="14">
        <v>20000</v>
      </c>
      <c r="D7" s="14">
        <v>21000</v>
      </c>
      <c r="E7" s="33" t="s">
        <v>44</v>
      </c>
    </row>
    <row r="8" spans="1:5" ht="26.25" customHeight="1">
      <c r="A8" s="31" t="str">
        <f t="shared" ref="A8:A18" si="0">CHAR(64+ROW()-5)</f>
        <v>C</v>
      </c>
      <c r="B8" s="31" t="s">
        <v>0</v>
      </c>
      <c r="C8" s="11">
        <v>2.2000000000000002</v>
      </c>
      <c r="D8" s="11">
        <v>2.2000000000000002</v>
      </c>
      <c r="E8" s="24"/>
    </row>
    <row r="9" spans="1:5" ht="26.25" customHeight="1">
      <c r="A9" s="31" t="str">
        <f t="shared" si="0"/>
        <v>D</v>
      </c>
      <c r="B9" s="34" t="s">
        <v>41</v>
      </c>
      <c r="C9" s="3">
        <f>C7*C8</f>
        <v>44000</v>
      </c>
      <c r="D9" s="3">
        <f>D7*D8</f>
        <v>46200.000000000007</v>
      </c>
      <c r="E9" s="24"/>
    </row>
    <row r="10" spans="1:5" ht="26.25" customHeight="1">
      <c r="A10" s="31" t="str">
        <f t="shared" si="0"/>
        <v>E</v>
      </c>
      <c r="B10" s="31" t="s">
        <v>43</v>
      </c>
      <c r="C10" s="12">
        <v>7</v>
      </c>
      <c r="D10" s="12">
        <v>7</v>
      </c>
      <c r="E10" s="24"/>
    </row>
    <row r="11" spans="1:5" ht="26.25" customHeight="1">
      <c r="A11" s="31" t="str">
        <f t="shared" si="0"/>
        <v>F</v>
      </c>
      <c r="B11" s="31" t="s">
        <v>2</v>
      </c>
      <c r="C11" s="12">
        <v>300</v>
      </c>
      <c r="D11" s="12">
        <v>300</v>
      </c>
      <c r="E11" s="24"/>
    </row>
    <row r="12" spans="1:5" ht="26.25" customHeight="1">
      <c r="A12" s="31" t="str">
        <f t="shared" si="0"/>
        <v>G</v>
      </c>
      <c r="B12" s="31" t="s">
        <v>38</v>
      </c>
      <c r="C12" s="13">
        <v>0.5</v>
      </c>
      <c r="D12" s="13">
        <v>0.55000000000000004</v>
      </c>
      <c r="E12" s="24"/>
    </row>
    <row r="13" spans="1:5" ht="26.25" customHeight="1">
      <c r="A13" s="31" t="str">
        <f t="shared" si="0"/>
        <v>H</v>
      </c>
      <c r="B13" s="31" t="s">
        <v>36</v>
      </c>
      <c r="C13" s="2">
        <f>C10*C11*C12</f>
        <v>1050</v>
      </c>
      <c r="D13" s="2">
        <f>D10*D11*D12</f>
        <v>1155</v>
      </c>
      <c r="E13" s="24"/>
    </row>
    <row r="14" spans="1:5" ht="26.25" customHeight="1">
      <c r="A14" s="31" t="str">
        <f t="shared" si="0"/>
        <v>I</v>
      </c>
      <c r="B14" s="31" t="s">
        <v>37</v>
      </c>
      <c r="C14" s="2">
        <f>C8*C10*C11*C12</f>
        <v>2310.0000000000005</v>
      </c>
      <c r="D14" s="2">
        <f>D8*D10*D11*D12</f>
        <v>2541.0000000000009</v>
      </c>
      <c r="E14" s="24"/>
    </row>
    <row r="15" spans="1:5" ht="26.25" customHeight="1">
      <c r="A15" s="31" t="str">
        <f t="shared" si="0"/>
        <v>J</v>
      </c>
      <c r="B15" s="31" t="s">
        <v>42</v>
      </c>
      <c r="C15" s="3">
        <f>C9*C12</f>
        <v>22000</v>
      </c>
      <c r="D15" s="3">
        <f>D9*D12</f>
        <v>25410.000000000007</v>
      </c>
      <c r="E15" s="24"/>
    </row>
    <row r="16" spans="1:5" ht="26.25" customHeight="1">
      <c r="A16" s="31" t="str">
        <f t="shared" si="0"/>
        <v>K</v>
      </c>
      <c r="B16" s="31" t="s">
        <v>30</v>
      </c>
      <c r="C16" s="3">
        <f>C7*C8*C10*C11*C12</f>
        <v>46200000</v>
      </c>
      <c r="D16" s="3">
        <f>D7*D8*D10*D11*D12</f>
        <v>53361000.000000015</v>
      </c>
      <c r="E16" s="24"/>
    </row>
    <row r="17" spans="1:5" ht="26.25" customHeight="1">
      <c r="A17" s="31" t="str">
        <f t="shared" si="0"/>
        <v>L</v>
      </c>
      <c r="B17" s="31" t="s">
        <v>28</v>
      </c>
      <c r="C17" s="21">
        <f>D16-C16</f>
        <v>7161000.0000000149</v>
      </c>
      <c r="D17" s="21"/>
      <c r="E17" s="24"/>
    </row>
    <row r="18" spans="1:5" ht="26.25" customHeight="1">
      <c r="A18" s="31" t="str">
        <f t="shared" si="0"/>
        <v>M</v>
      </c>
      <c r="B18" s="31" t="s">
        <v>29</v>
      </c>
      <c r="C18" s="22">
        <f>C17/C16</f>
        <v>0.15500000000000033</v>
      </c>
      <c r="D18" s="23"/>
      <c r="E18" s="25"/>
    </row>
    <row r="19" spans="1:5">
      <c r="A19" s="29"/>
      <c r="B19" s="29"/>
      <c r="C19" s="28"/>
      <c r="D19" s="28"/>
      <c r="E19" s="29"/>
    </row>
    <row r="20" spans="1:5">
      <c r="A20" s="29" t="s">
        <v>35</v>
      </c>
      <c r="B20" s="29"/>
      <c r="C20" s="28"/>
      <c r="D20" s="28"/>
      <c r="E20" s="29"/>
    </row>
    <row r="21" spans="1:5">
      <c r="A21" s="30"/>
      <c r="B21" s="31" t="s">
        <v>32</v>
      </c>
      <c r="C21" s="32" t="s">
        <v>26</v>
      </c>
      <c r="D21" s="32" t="s">
        <v>27</v>
      </c>
      <c r="E21" s="31" t="s">
        <v>34</v>
      </c>
    </row>
    <row r="22" spans="1:5" ht="26.25" customHeight="1">
      <c r="A22" s="31" t="str">
        <f>CHAR(64+ROW()-20)</f>
        <v>B</v>
      </c>
      <c r="B22" s="31" t="s">
        <v>3</v>
      </c>
      <c r="C22" s="3">
        <f>C16</f>
        <v>46200000</v>
      </c>
      <c r="D22" s="3">
        <f>D16</f>
        <v>53361000.000000015</v>
      </c>
      <c r="E22" s="33" t="s">
        <v>45</v>
      </c>
    </row>
    <row r="23" spans="1:5" ht="26.25" customHeight="1">
      <c r="A23" s="31" t="str">
        <f t="shared" ref="A23:A27" si="1">CHAR(64+ROW()-20)</f>
        <v>C</v>
      </c>
      <c r="B23" s="31" t="s">
        <v>39</v>
      </c>
      <c r="C23" s="14">
        <v>1380000</v>
      </c>
      <c r="D23" s="14">
        <v>1930830</v>
      </c>
      <c r="E23" s="24"/>
    </row>
    <row r="24" spans="1:5" ht="26.25" customHeight="1">
      <c r="A24" s="31" t="str">
        <f t="shared" si="1"/>
        <v>D</v>
      </c>
      <c r="B24" s="31" t="s">
        <v>40</v>
      </c>
      <c r="C24" s="14">
        <v>2500000</v>
      </c>
      <c r="D24" s="14">
        <v>3500000</v>
      </c>
      <c r="E24" s="24"/>
    </row>
    <row r="25" spans="1:5" ht="26.25" customHeight="1">
      <c r="A25" s="31" t="str">
        <f t="shared" si="1"/>
        <v>E</v>
      </c>
      <c r="B25" s="31" t="s">
        <v>74</v>
      </c>
      <c r="C25" s="3">
        <f>C23+C24</f>
        <v>3880000</v>
      </c>
      <c r="D25" s="3">
        <f>D23+D24</f>
        <v>5430830</v>
      </c>
      <c r="E25" s="24"/>
    </row>
    <row r="26" spans="1:5" ht="26.25" customHeight="1">
      <c r="A26" s="31" t="str">
        <f t="shared" si="1"/>
        <v>F</v>
      </c>
      <c r="B26" s="31" t="s">
        <v>75</v>
      </c>
      <c r="C26" s="4">
        <f>C23/C22</f>
        <v>2.987012987012987E-2</v>
      </c>
      <c r="D26" s="4">
        <f>D23/D22</f>
        <v>3.6184291898577602E-2</v>
      </c>
      <c r="E26" s="24"/>
    </row>
    <row r="27" spans="1:5" ht="26.25" customHeight="1">
      <c r="A27" s="31" t="str">
        <f t="shared" si="1"/>
        <v>G</v>
      </c>
      <c r="B27" s="31" t="s">
        <v>76</v>
      </c>
      <c r="C27" s="4">
        <f>C25/C22</f>
        <v>8.3982683982683978E-2</v>
      </c>
      <c r="D27" s="4">
        <f>D25/D22</f>
        <v>0.10177526658046136</v>
      </c>
      <c r="E27" s="25"/>
    </row>
    <row r="28" spans="1:5">
      <c r="A28" s="29"/>
      <c r="B28" s="29"/>
      <c r="C28" s="28"/>
      <c r="D28" s="28"/>
      <c r="E28" s="29"/>
    </row>
    <row r="29" spans="1:5">
      <c r="A29" s="29"/>
      <c r="B29" s="29"/>
      <c r="C29" s="28"/>
      <c r="D29" s="28"/>
      <c r="E29" s="29"/>
    </row>
    <row r="30" spans="1:5">
      <c r="A30" s="29"/>
      <c r="B30" s="29"/>
      <c r="C30" s="28"/>
      <c r="D30" s="28"/>
      <c r="E30" s="29"/>
    </row>
    <row r="31" spans="1:5">
      <c r="A31" s="29"/>
      <c r="B31" s="29"/>
      <c r="C31" s="28"/>
      <c r="D31" s="28"/>
      <c r="E31" s="29"/>
    </row>
    <row r="32" spans="1:5">
      <c r="A32" s="29"/>
      <c r="B32" s="29"/>
      <c r="C32" s="28"/>
      <c r="D32" s="28"/>
      <c r="E32" s="29"/>
    </row>
    <row r="33" spans="1:5">
      <c r="A33" s="29"/>
      <c r="B33" s="29"/>
      <c r="C33" s="28"/>
      <c r="D33" s="28"/>
      <c r="E33" s="29"/>
    </row>
    <row r="34" spans="1:5">
      <c r="A34" s="29"/>
      <c r="B34" s="29"/>
      <c r="C34" s="28"/>
      <c r="D34" s="28"/>
      <c r="E34" s="29"/>
    </row>
    <row r="35" spans="1:5">
      <c r="A35" s="29"/>
      <c r="B35" s="29"/>
      <c r="C35" s="28"/>
      <c r="D35" s="28"/>
      <c r="E35" s="29"/>
    </row>
    <row r="36" spans="1:5">
      <c r="A36" s="29"/>
      <c r="B36" s="29"/>
      <c r="C36" s="28"/>
      <c r="D36" s="28"/>
      <c r="E36" s="29"/>
    </row>
    <row r="37" spans="1:5">
      <c r="A37" s="29"/>
      <c r="B37" s="29"/>
      <c r="C37" s="28"/>
      <c r="D37" s="28"/>
      <c r="E37" s="29"/>
    </row>
    <row r="38" spans="1:5">
      <c r="A38" s="29"/>
      <c r="B38" s="29"/>
      <c r="C38" s="28"/>
      <c r="D38" s="28"/>
      <c r="E38" s="29"/>
    </row>
    <row r="39" spans="1:5">
      <c r="A39" s="29"/>
      <c r="B39" s="29"/>
      <c r="C39" s="28"/>
      <c r="D39" s="28"/>
      <c r="E39" s="29"/>
    </row>
    <row r="40" spans="1:5">
      <c r="A40" s="29"/>
      <c r="B40" s="29"/>
      <c r="C40" s="28"/>
      <c r="D40" s="28"/>
      <c r="E40" s="29"/>
    </row>
    <row r="41" spans="1:5">
      <c r="A41" s="29"/>
      <c r="B41" s="29"/>
      <c r="C41" s="28"/>
      <c r="D41" s="28"/>
      <c r="E41" s="29"/>
    </row>
    <row r="42" spans="1:5">
      <c r="A42" s="29"/>
      <c r="B42" s="29"/>
      <c r="C42" s="28"/>
      <c r="D42" s="28"/>
      <c r="E42" s="29"/>
    </row>
    <row r="43" spans="1:5">
      <c r="A43" s="29"/>
      <c r="B43" s="29"/>
      <c r="C43" s="28"/>
      <c r="D43" s="28"/>
      <c r="E43" s="29"/>
    </row>
    <row r="44" spans="1:5">
      <c r="A44" s="29"/>
      <c r="B44" s="29"/>
      <c r="C44" s="28"/>
      <c r="D44" s="28"/>
      <c r="E44" s="29"/>
    </row>
  </sheetData>
  <mergeCells count="6">
    <mergeCell ref="E22:E27"/>
    <mergeCell ref="A2:C2"/>
    <mergeCell ref="A3:B3"/>
    <mergeCell ref="E7:E18"/>
    <mergeCell ref="C17:D17"/>
    <mergeCell ref="C18:D18"/>
  </mergeCells>
  <phoneticPr fontId="2"/>
  <pageMargins left="0.7" right="0.7" top="0.75" bottom="0.75" header="0.3" footer="0.3"/>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D773CFC55E2B45B936EC0F85CDE04C" ma:contentTypeVersion="17" ma:contentTypeDescription="新しいドキュメントを作成します。" ma:contentTypeScope="" ma:versionID="a799766da7cfb821c39422fc70ff2b64">
  <xsd:schema xmlns:xsd="http://www.w3.org/2001/XMLSchema" xmlns:xs="http://www.w3.org/2001/XMLSchema" xmlns:p="http://schemas.microsoft.com/office/2006/metadata/properties" xmlns:ns2="97d214e1-938a-44bb-9cd3-01e38c5eb5c1" xmlns:ns3="518146f0-1ff6-4923-9176-4829f8c48e50" xmlns:ns4="50c908b1-f277-4340-90a9-4611d0b0f078" targetNamespace="http://schemas.microsoft.com/office/2006/metadata/properties" ma:root="true" ma:fieldsID="fef720b256ecc96ec6ade4d258df6e7e" ns2:_="" ns3:_="" ns4:_="">
    <xsd:import namespace="97d214e1-938a-44bb-9cd3-01e38c5eb5c1"/>
    <xsd:import namespace="518146f0-1ff6-4923-9176-4829f8c48e50"/>
    <xsd:import namespace="50c908b1-f277-4340-90a9-4611d0b0f0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d214e1-938a-44bb-9cd3-01e38c5eb5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146f0-1ff6-4923-9176-4829f8c48e50"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c908b1-f277-4340-90a9-4611d0b0f07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ea6ec54-fa50-46af-8c35-c33d01b5b3a5}" ma:internalName="TaxCatchAll" ma:showField="CatchAllData" ma:web="518146f0-1ff6-4923-9176-4829f8c48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7d214e1-938a-44bb-9cd3-01e38c5eb5c1" xsi:nil="true"/>
    <TaxCatchAll xmlns="50c908b1-f277-4340-90a9-4611d0b0f078" xsi:nil="true"/>
    <lcf76f155ced4ddcb4097134ff3c332f xmlns="97d214e1-938a-44bb-9cd3-01e38c5eb5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D80872-2D44-447B-B5AE-75A1E3837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d214e1-938a-44bb-9cd3-01e38c5eb5c1"/>
    <ds:schemaRef ds:uri="518146f0-1ff6-4923-9176-4829f8c48e50"/>
    <ds:schemaRef ds:uri="50c908b1-f277-4340-90a9-4611d0b0f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82B785-F4DF-47F1-8897-17D62751F87D}">
  <ds:schemaRefs>
    <ds:schemaRef ds:uri="http://schemas.microsoft.com/sharepoint/v3/contenttype/forms"/>
  </ds:schemaRefs>
</ds:datastoreItem>
</file>

<file path=customXml/itemProps3.xml><?xml version="1.0" encoding="utf-8"?>
<ds:datastoreItem xmlns:ds="http://schemas.openxmlformats.org/officeDocument/2006/customXml" ds:itemID="{CE609373-4B33-4012-9582-5CA15DE539B0}">
  <ds:schemaRefs>
    <ds:schemaRef ds:uri="http://schemas.microsoft.com/office/2006/metadata/properties"/>
    <ds:schemaRef ds:uri="http://purl.org/dc/dcmitype/"/>
    <ds:schemaRef ds:uri="http://purl.org/dc/elements/1.1/"/>
    <ds:schemaRef ds:uri="518146f0-1ff6-4923-9176-4829f8c48e50"/>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50c908b1-f277-4340-90a9-4611d0b0f078"/>
    <ds:schemaRef ds:uri="97d214e1-938a-44bb-9cd3-01e38c5eb5c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①申請概要</vt:lpstr>
      <vt:lpstr>②工事一覧表</vt:lpstr>
      <vt:lpstr>③工事詳細</vt:lpstr>
      <vt:lpstr>④収支想定</vt:lpstr>
      <vt:lpstr>⑤スケジュール</vt:lpstr>
      <vt:lpstr>【見本】①申請概要</vt:lpstr>
      <vt:lpstr>【見本】②工事一覧表</vt:lpstr>
      <vt:lpstr>【見本】③工事詳細</vt:lpstr>
      <vt:lpstr>【見本】④収支想定</vt:lpstr>
      <vt:lpstr>【見本】⑤スケジュール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R5_Y4_shishutsu_shukuhaku_230301</dc:title>
  <dc:creator>bu</dc:creator>
  <cp:lastModifiedBy>村上　長嗣</cp:lastModifiedBy>
  <cp:lastPrinted>2026-02-20T00:38:33Z</cp:lastPrinted>
  <dcterms:created xsi:type="dcterms:W3CDTF">2023-02-06T07:25:05Z</dcterms:created>
  <dcterms:modified xsi:type="dcterms:W3CDTF">2026-04-07T05:05:21Z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0x010100A1D773CFC55E2B45B936EC0F85CDE04C</vt:lpwstr>
  </property>
  <property fmtid="{D5CDD505-2E9C-101B-9397-08002B2CF9AE}" pid="3" name="MediaServiceImageTags">
    <vt:lpwstr/>
  </property>
</Properties>
</file>