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F28" i="11" l="1"/>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E39" i="9"/>
  <c r="AM39" i="9"/>
  <c r="U39" i="9"/>
  <c r="C39" i="9"/>
  <c r="AM38" i="9"/>
  <c r="U38" i="9"/>
  <c r="C38" i="9"/>
  <c r="AM37" i="9"/>
  <c r="C37" i="9"/>
  <c r="AM36" i="9"/>
  <c r="C36" i="9"/>
  <c r="AM35" i="9"/>
  <c r="C35" i="9"/>
  <c r="CO34" i="9"/>
  <c r="CO35" i="9" s="1"/>
  <c r="CO36" i="9" s="1"/>
  <c r="CO37" i="9" s="1"/>
  <c r="CO38" i="9" s="1"/>
  <c r="CO39" i="9" s="1"/>
  <c r="CO40" i="9" s="1"/>
  <c r="CO41" i="9" s="1"/>
  <c r="BW34" i="9"/>
  <c r="BW35" i="9" s="1"/>
  <c r="BW36" i="9" s="1"/>
  <c r="BW37" i="9" s="1"/>
  <c r="BW38" i="9" s="1"/>
  <c r="BW39"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<sst xmlns="http://schemas.openxmlformats.org/spreadsheetml/2006/main" count="1056" uniqueCount="577">
  <si>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</si>
  <si>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</si>
  <si>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</si>
  <si>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</si>
  <si>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</si>
  <si>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</si>
  <si>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</si>
  <si>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</si>
  <si>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</si>
  <si>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</si>
  <si>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</si>
  <si>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</si>
  <si>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</si>
  <si>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</si>
  <si>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</si>
  <si>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</si>
  <si>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</si>
  <si>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</si>
  <si>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</si>
  <si>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</si>
  <si>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</si>
  <si>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</si>
  <si>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</si>
  <si>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</si>
  <si>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</si>
  <si>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</si>
  <si>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</si>
  <si>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</si>
  <si>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</si>
  <si>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</si>
  <si>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</si>
  <si>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</si>
  <si>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</si>
  <si>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</si>
  <si>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</si>
  <si>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</si>
  <si>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</si>
  <si>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</si>
  <si>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</si>
  <si>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</si>
  <si>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</si>
  <si>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</si>
  <si>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</si>
  <si>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</si>
  <si>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</si>
  <si>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</si>
  <si>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</si>
  <si>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</si>
  <si>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</si>
  <si>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</si>
  <si>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</si>
  <si>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</si>
  <si>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</si>
  <si>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</si>
  <si>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</si>
  <si>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</si>
  <si>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</si>
  <si>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</si>
  <si>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</si>
  <si>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</si>
  <si>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</si>
  <si>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</si>
  <si>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</si>
  <si>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</si>
  <si>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</si>
  <si>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</si>
  <si>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</si>
  <si>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</si>
  <si>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</si>
  <si>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</si>
  <si>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</si>
  <si>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</si>
  <si>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</si>
  <si>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</si>
  <si>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</si>
  <si>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</si>
  <si>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</si>
  <si>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</si>
  <si>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</si>
  <si>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</si>
  <si>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</si>
  <si>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</si>
  <si>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</si>
  <si>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</si>
  <si>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</si>
  <si>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</si>
  <si>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</si>
  <si>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</si>
  <si>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</si>
  <si>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</si>
  <si>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</si>
  <si>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</si>
  <si>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</si>
  <si>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</si>
  <si>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</si>
  <si>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</si>
  <si>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</si>
  <si>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</si>
  <si>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</si>
  <si>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</si>
  <si>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</si>
  <si>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</si>
  <si>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</si>
  <si>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</si>
  <si>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</si>
  <si>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</si>
  <si>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</si>
  <si>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</si>
  <si>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</si>
  <si>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</si>
  <si>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</si>
  <si>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</si>
  <si>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</si>
  <si>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</si>
  <si>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</si>
  <si>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</si>
  <si>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</si>
  <si>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</si>
  <si>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</si>
  <si>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</si>
  <si>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</si>
  <si>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</si>
  <si>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</si>
  <si>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</si>
  <si>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</si>
  <si>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</si>
  <si>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</si>
  <si>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</si>
  <si>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</si>
  <si>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</si>
  <si>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</si>
  <si>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</si>
  <si>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</si>
  <si>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</si>
  <si>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</si>
  <si>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</si>
  <si>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</si>
  <si>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</si>
  <si>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</si>
  <si>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</si>
  <si>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</si>
  <si>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</si>
  <si>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</si>
  <si>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</si>
  <si>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</si>
  <si>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</si>
  <si>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</si>
  <si>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</si>
  <si>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</si>
  <si>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</si>
  <si>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</si>
  <si>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</si>
  <si>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</si>
  <si>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</si>
  <si>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</si>
  <si>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</si>
  <si>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</si>
  <si>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</si>
  <si>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</si>
  <si>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</si>
  <si>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</si>
  <si>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</si>
  <si>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</si>
  <si>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</si>
  <si>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</si>
  <si>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</si>
  <si>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</si>
  <si>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</si>
  <si>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</si>
  <si>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</si>
  <si>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</si>
  <si>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</si>
  <si>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</si>
  <si>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</si>
  <si>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</si>
  <si>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</si>
  <si>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</si>
  <si>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</si>
  <si>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</si>
  <si>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</si>
  <si>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</si>
  <si>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</si>
  <si>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</si>
  <si>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</si>
  <si>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</si>
  <si>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</si>
  <si>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</si>
  <si>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</si>
  <si>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</si>
  <si>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</si>
  <si>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</si>
  <si>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</si>
  <si>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</si>
  <si>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</si>
  <si>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熊本県菊池市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</si>
  <si>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</si>
  <si>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</si>
  <si>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</si>
  <si>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</si>
  <si>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</si>
  <si>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</si>
  <si>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</si>
  <si>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</si>
  <si>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</si>
  <si>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</si>
  <si>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</si>
  <si>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</si>
  <si>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</si>
  <si>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</si>
  <si>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</si>
  <si>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</si>
  <si>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</si>
  <si>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</si>
  <si>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</si>
  <si>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</si>
  <si>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</si>
  <si>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</si>
  <si>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</si>
  <si>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</si>
  <si>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</si>
  <si>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</si>
  <si>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</si>
  <si>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</si>
  <si>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</si>
  <si>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</si>
  <si>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</si>
  <si>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</si>
  <si>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</si>
  <si>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</si>
  <si>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</si>
  <si>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</si>
  <si>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</si>
  <si>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</si>
  <si>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</si>
  <si>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</si>
  <si>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</si>
  <si>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</si>
  <si>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</si>
  <si>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</si>
  <si>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</si>
  <si>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</si>
  <si>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</si>
  <si>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</si>
  <si>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</si>
  <si>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</si>
  <si>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</si>
  <si>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</si>
  <si>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</si>
  <si>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</si>
  <si>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</si>
  <si>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</si>
  <si>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</si>
  <si>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</si>
  <si>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</si>
  <si>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</si>
  <si>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</si>
  <si>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</si>
  <si>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</si>
  <si>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</si>
  <si>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</si>
  <si>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</si>
  <si>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</si>
  <si>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</si>
  <si>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</si>
  <si>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</si>
  <si>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</si>
  <si>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</si>
  <si>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</si>
  <si>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</si>
  <si>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</si>
  <si>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</si>
  <si>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</si>
  <si>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</si>
  <si>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</si>
  <si>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</si>
  <si>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</si>
  <si>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</si>
  <si>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</si>
  <si>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</si>
  <si>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</si>
  <si>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</si>
  <si>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</si>
  <si>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</si>
  <si>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</si>
  <si>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</si>
  <si>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</si>
  <si>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</si>
  <si>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</si>
  <si>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</si>
  <si>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</si>
  <si>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</si>
  <si>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</si>
  <si>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</si>
  <si>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</si>
  <si>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</si>
  <si>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</si>
  <si>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</si>
  <si>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</si>
  <si>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</si>
  <si>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</si>
  <si>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</si>
  <si>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</si>
  <si>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</si>
  <si>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</si>
  <si>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</si>
  <si>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</si>
  <si>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</si>
  <si>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</si>
  <si>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</si>
  <si>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</si>
  <si>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</si>
  <si>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</si>
  <si>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</si>
  <si>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</si>
  <si>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</si>
  <si>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</si>
  <si>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</si>
  <si>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</si>
  <si>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</si>
  <si>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</si>
  <si>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</si>
  <si>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</si>
  <si>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</si>
  <si>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</si>
  <si>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</si>
  <si>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</si>
  <si>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</si>
  <si>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</si>
  <si>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</si>
  <si>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</si>
  <si>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</si>
  <si>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</si>
  <si>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</si>
  <si>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</si>
  <si>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</si>
  <si>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</si>
  <si>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</si>
  <si>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</si>
  <si>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</si>
  <si>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</si>
  <si>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</si>
  <si>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</si>
  <si>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</si>
  <si>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熊本県菊池市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</si>
  <si>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</si>
  <si>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</si>
  <si>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</si>
  <si>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</si>
  <si>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</si>
  <si>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</si>
  <si>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</si>
  <si>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</si>
  <si>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</si>
  <si>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</si>
  <si>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</si>
  <si>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</si>
  <si>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</si>
  <si>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</si>
  <si>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</si>
  <si>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</si>
  <si>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</si>
  <si>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</si>
  <si>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</si>
  <si>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</si>
  <si>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</si>
  <si>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</si>
  <si>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</si>
  <si>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</si>
  <si>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</si>
  <si>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</si>
  <si>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</si>
  <si>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</si>
  <si>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</si>
  <si>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</si>
  <si>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</si>
  <si>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</si>
  <si>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</si>
  <si>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</si>
  <si>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</si>
  <si>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</si>
  <si>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</si>
  <si>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水道事業会計</t>
    <phoneticPr fontId="5"/>
  </si>
  <si>
    <t>法適用企業</t>
    <phoneticPr fontId="5"/>
  </si>
  <si>
    <t>簡易水道事業等特別会計</t>
    <phoneticPr fontId="5"/>
  </si>
  <si>
    <t>法非適用企業</t>
    <phoneticPr fontId="5"/>
  </si>
  <si>
    <t>公共下水道事業特別会計</t>
    <phoneticPr fontId="5"/>
  </si>
  <si>
    <t>特定環境保全公共下水道事業特別会計</t>
    <phoneticPr fontId="5"/>
  </si>
  <si>
    <t>地域生活排水処理事業特別会計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</si>
  <si>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</si>
  <si>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</si>
  <si>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</si>
  <si>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</si>
  <si>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</si>
  <si>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</si>
  <si>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</si>
  <si>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</si>
  <si>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</si>
  <si>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</si>
  <si>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</si>
  <si>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</si>
  <si>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</si>
  <si>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</si>
  <si>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</si>
  <si>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</si>
  <si>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</si>
  <si>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</si>
  <si>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</si>
  <si>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</si>
  <si>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</si>
  <si>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</si>
  <si>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</si>
  <si>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</si>
  <si>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</si>
  <si>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</si>
  <si>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</si>
  <si>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</si>
  <si>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</si>
  <si>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</si>
  <si>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</si>
  <si>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</si>
  <si>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</si>
  <si>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</si>
  <si>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</si>
  <si>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</si>
  <si>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</si>
  <si>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</si>
  <si>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</si>
  <si>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</si>
  <si>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</si>
  <si>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</si>
  <si>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</si>
  <si>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</si>
  <si>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</si>
  <si>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</si>
  <si>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</si>
  <si>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</si>
  <si>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</si>
  <si>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</si>
  <si>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</si>
  <si>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</si>
  <si>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</si>
  <si>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</si>
  <si>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</si>
  <si>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</si>
  <si>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</si>
  <si>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</si>
  <si>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</si>
  <si>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</si>
  <si>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</si>
  <si>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</si>
  <si>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</si>
  <si>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</si>
  <si>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</si>
  <si>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</si>
  <si>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</si>
  <si>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</si>
  <si>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</si>
  <si>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</si>
  <si>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</si>
  <si>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</si>
  <si>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</si>
  <si>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</si>
  <si>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</si>
  <si>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</si>
  <si>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</si>
  <si>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</si>
  <si>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</si>
  <si>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</si>
  <si>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</si>
  <si>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</si>
  <si>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</si>
  <si>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</si>
  <si>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</si>
  <si>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</si>
  <si>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</si>
  <si>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</si>
  <si>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</si>
  <si>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</si>
  <si>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</si>
  <si>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</si>
  <si>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</si>
  <si>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</si>
  <si>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</si>
  <si>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</si>
  <si>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</si>
  <si>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</si>
  <si>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</si>
  <si>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</si>
  <si>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</si>
  <si>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</si>
  <si>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</si>
  <si>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</si>
  <si>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</si>
  <si>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</si>
  <si>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</si>
  <si>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</si>
  <si>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</si>
  <si>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</si>
  <si>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</si>
  <si>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</si>
  <si>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</si>
  <si>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</si>
  <si>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</si>
  <si>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</si>
  <si>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</si>
  <si>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</si>
  <si>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</si>
  <si>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</si>
  <si>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</si>
  <si>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</si>
  <si>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</si>
  <si>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</si>
  <si>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</si>
  <si>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</si>
  <si>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</si>
  <si>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</si>
  <si>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</si>
  <si>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</si>
  <si>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</si>
  <si>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</si>
  <si>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</si>
  <si>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</si>
  <si>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0.41</t>
  </si>
  <si>
    <t>▲ 0.76</t>
  </si>
  <si>
    <t>▲ 0.15</t>
  </si>
  <si>
    <t>▲ 1.86</t>
  </si>
  <si>
    <t>一般会計</t>
  </si>
  <si>
    <t>水道事業会計</t>
  </si>
  <si>
    <t>介護保険事業特別会計</t>
  </si>
  <si>
    <t>後期高齢者医療事業特別会計</t>
  </si>
  <si>
    <t>地域生活排水処理事業特別会計</t>
  </si>
  <si>
    <t>国民健康保険事業特別会計</t>
  </si>
  <si>
    <t>特別養護老人ホーム特別会計</t>
  </si>
  <si>
    <t>簡易水道事業等特別会計</t>
  </si>
  <si>
    <t>その他会計（赤字）</t>
  </si>
  <si>
    <t>その他会計（黒字）</t>
  </si>
  <si>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</si>
  <si>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</si>
  <si>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</si>
  <si>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</si>
  <si>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</si>
  <si>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</si>
  <si>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菊池市土地開発公社</t>
    <rPh sb="0" eb="2">
      <t>キクチ</t>
    </rPh>
    <rPh sb="2" eb="3">
      <t>シ</t>
    </rPh>
    <rPh sb="3" eb="5">
      <t>トチ</t>
    </rPh>
    <rPh sb="5" eb="7">
      <t>カイハツ</t>
    </rPh>
    <rPh sb="7" eb="9">
      <t>コウシャ</t>
    </rPh>
    <phoneticPr fontId="2"/>
  </si>
  <si>
    <t>旭志村ふれあいセンター</t>
    <rPh sb="0" eb="2">
      <t>キョクシ</t>
    </rPh>
    <rPh sb="2" eb="3">
      <t>ムラ</t>
    </rPh>
    <phoneticPr fontId="2"/>
  </si>
  <si>
    <t>七城町特産品センター</t>
    <rPh sb="0" eb="3">
      <t>シチジョウマチ</t>
    </rPh>
    <rPh sb="3" eb="6">
      <t>トクサンヒン</t>
    </rPh>
    <phoneticPr fontId="2"/>
  </si>
  <si>
    <t>七城町銘柄米センター</t>
    <rPh sb="0" eb="3">
      <t>シチジョウマチ</t>
    </rPh>
    <rPh sb="3" eb="6">
      <t>メイガラマイ</t>
    </rPh>
    <phoneticPr fontId="2"/>
  </si>
  <si>
    <t>有朋の里泗水</t>
    <rPh sb="0" eb="1">
      <t>ユウ</t>
    </rPh>
    <rPh sb="1" eb="2">
      <t>ホウ</t>
    </rPh>
    <rPh sb="3" eb="4">
      <t>サト</t>
    </rPh>
    <rPh sb="4" eb="6">
      <t>シスイ</t>
    </rPh>
    <phoneticPr fontId="2"/>
  </si>
  <si>
    <t>ファームきくち</t>
  </si>
  <si>
    <t>きくち観光物産館</t>
    <rPh sb="3" eb="5">
      <t>カンコウ</t>
    </rPh>
    <rPh sb="5" eb="8">
      <t>ブッサンカン</t>
    </rPh>
    <phoneticPr fontId="2"/>
  </si>
  <si>
    <t>七城町振興公社</t>
    <rPh sb="0" eb="3">
      <t>シチジョウマチ</t>
    </rPh>
    <rPh sb="3" eb="5">
      <t>シンコウ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</si>
  <si>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</si>
  <si>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</si>
  <si>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</si>
  <si>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</si>
  <si>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</si>
  <si>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</si>
  <si>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</si>
  <si>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</si>
  <si>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</si>
  <si>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</si>
  <si>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</si>
  <si>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</si>
  <si>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</si>
  <si>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</si>
  <si>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</si>
  <si>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</si>
  <si>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</si>
  <si>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</si>
  <si>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</si>
  <si>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</si>
  <si>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</si>
  <si>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</si>
  <si>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</si>
  <si>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</si>
  <si>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</si>
  <si>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</si>
  <si>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将来負担比率、実質公債費比率ともに近年減少傾向にあり、類似団体と比較して低い水準にある。
　平成２７年度に将来負担比率の指標が発生しなかった主な要因としては、合併特例債を活用した地域振興基金を１３億円造成した結果、充当可能財源が将来負担額を上回ったためである。
　実質公債費比率が減少傾向にある要因としては、災害復旧費等に係る基準財政需要額や標準税収入額等の増加によるものである。
　しかし、今後は、庁舎や図書館、市民広場の整備事業等の主要な事業の展開や熊本地震の影響により、地方債の発行の増加が予想されるので、緊急性や事業効果等を全体的に検証した上で、真に必要な行政サービスの事業選定を行い、後世代の負担軽減に努めていく必要がある。
</t>
    <rPh sb="155" eb="157">
      <t>サイガイ</t>
    </rPh>
    <rPh sb="157" eb="159">
      <t>フッキュウ</t>
    </rPh>
    <rPh sb="180" eb="182">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</si>
</sst>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79734</c:v>
                </c:pt>
                <c:pt idx="1">
                  <c:v>67615</c:v>
                </c:pt>
                <c:pt idx="2">
                  <c:v>104432</c:v>
                </c:pt>
                <c:pt idx="3">
                  <c:v>72982</c:v>
                </c:pt>
                <c:pt idx="4">
                  <c:v>82348</c:v>
                </c:pt>
              </c:numCache>
            </c:numRef>
          </c:val>
          <c:smooth val="0"/>
        </c:ser>
        <c:dLbls>
          <c:showLegendKey val="0"/>
          <c:showVal val="0"/>
          <c:showCatName val="0"/>
          <c:showSerName val="0"/>
          <c:showPercent val="0"/>
          <c:showBubbleSize val="0"/>
        </c:dLbls>
        <c:marker val="1"/>
        <c:smooth val="0"/>
        <c:axId val="116401664"/>
        <c:axId val="116403584"/>
      </c:lineChart>
      <c:catAx>
        <c:axId val="116401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03584"/>
        <c:crosses val="autoZero"/>
        <c:auto val="1"/>
        <c:lblAlgn val="ctr"/>
        <c:lblOffset val="100"/>
        <c:tickLblSkip val="1"/>
        <c:tickMarkSkip val="1"/>
        <c:noMultiLvlLbl val="0"/>
      </c:catAx>
      <c:valAx>
        <c:axId val="116403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0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10.24</c:v>
                </c:pt>
                <c:pt idx="1">
                  <c:v>9.61</c:v>
                </c:pt>
                <c:pt idx="2">
                  <c:v>8.64</c:v>
                </c:pt>
                <c:pt idx="3">
                  <c:v>8.5</c:v>
                </c:pt>
                <c:pt idx="4">
                  <c:v>6.52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31.84</c:v>
                </c:pt>
                <c:pt idx="1">
                  <c:v>32.22</c:v>
                </c:pt>
                <c:pt idx="2">
                  <c:v>36.93</c:v>
                </c:pt>
                <c:pt idx="3">
                  <c:v>41.92</c:v>
                </c:pt>
                <c:pt idx="4">
                  <c:v>46.11</c:v>
                </c:pt>
              </c:numCache>
            </c:numRef>
          </c:val>
        </c:ser>
        <c:dLbls>
          <c:showLegendKey val="0"/>
          <c:showVal val="0"/>
          <c:showCatName val="0"/>
          <c:showSerName val="0"/>
          <c:showPercent val="0"/>
          <c:showBubbleSize val="0"/>
        </c:dLbls>
        <c:gapWidth val="250"/>
        <c:overlap val="100"/>
        <c:axId val="118047872"/>
        <c:axId val="11804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6.97</c:v>
                </c:pt>
                <c:pt idx="1">
                  <c:v>-0.41</c:v>
                </c:pt>
                <c:pt idx="2">
                  <c:v>-0.76</c:v>
                </c:pt>
                <c:pt idx="3">
                  <c:v>-0.15</c:v>
                </c:pt>
                <c:pt idx="4">
                  <c:v>-1.86</c:v>
                </c:pt>
              </c:numCache>
            </c:numRef>
          </c:val>
          <c:smooth val="0"/>
        </c:ser>
        <c:dLbls>
          <c:showLegendKey val="0"/>
          <c:showVal val="0"/>
          <c:showCatName val="0"/>
          <c:showSerName val="0"/>
          <c:showPercent val="0"/>
          <c:showBubbleSize val="0"/>
        </c:dLbls>
        <c:marker val="1"/>
        <c:smooth val="0"/>
        <c:axId val="118047872"/>
        <c:axId val="118049792"/>
      </c:lineChart>
      <c:catAx>
        <c:axId val="1180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049792"/>
        <c:crosses val="autoZero"/>
        <c:auto val="1"/>
        <c:lblAlgn val="ctr"/>
        <c:lblOffset val="100"/>
        <c:tickLblSkip val="1"/>
        <c:tickMarkSkip val="1"/>
        <c:noMultiLvlLbl val="0"/>
      </c:catAx>
      <c:valAx>
        <c:axId val="1180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0.26</c:v>
                </c:pt>
                <c:pt idx="4">
                  <c:v>#N/A</c:v>
                </c:pt>
                <c:pt idx="5">
                  <c:v>0.94</c:v>
                </c:pt>
                <c:pt idx="6">
                  <c:v>#N/A</c:v>
                </c:pt>
                <c:pt idx="7">
                  <c:v>0.34</c:v>
                </c:pt>
                <c:pt idx="8">
                  <c:v>#N/A</c:v>
                </c:pt>
                <c:pt idx="9">
                  <c:v>0</c:v>
                </c:pt>
              </c:numCache>
            </c:numRef>
          </c:val>
        </c:ser>
        <c:ser>
          <c:idx val="5"/>
          <c:order val="5"/>
          <c:tx>
            <c:strRef>
              <c:f>データシート!$A$32</c:f>
              <c:strCache>
                <c:ptCount val="1"/>
                <c:pt idx="0">
                  <c:v>地域生活排水処理事業特別会計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c:v>
                </c:pt>
                <c:pt idx="2">
                  <c:v>#N/A</c:v>
                </c:pt>
                <c:pt idx="3">
                  <c:v>0.53</c:v>
                </c:pt>
                <c:pt idx="4">
                  <c:v>#N/A</c:v>
                </c:pt>
                <c:pt idx="5">
                  <c:v>0.64</c:v>
                </c:pt>
                <c:pt idx="6">
                  <c:v>#N/A</c:v>
                </c:pt>
                <c:pt idx="7">
                  <c:v>0.47</c:v>
                </c:pt>
                <c:pt idx="8">
                  <c:v>#N/A</c:v>
                </c:pt>
                <c:pt idx="9">
                  <c:v>0.28000000000000003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4.05</c:v>
                </c:pt>
                <c:pt idx="2">
                  <c:v>#N/A</c:v>
                </c:pt>
                <c:pt idx="3">
                  <c:v>3.83</c:v>
                </c:pt>
                <c:pt idx="4">
                  <c:v>#N/A</c:v>
                </c:pt>
                <c:pt idx="5">
                  <c:v>3.87</c:v>
                </c:pt>
                <c:pt idx="6">
                  <c:v>#N/A</c:v>
                </c:pt>
                <c:pt idx="7">
                  <c:v>3.64</c:v>
                </c:pt>
                <c:pt idx="8">
                  <c:v>#N/A</c:v>
                </c:pt>
                <c:pt idx="9">
                  <c:v>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10.23</c:v>
                </c:pt>
                <c:pt idx="2">
                  <c:v>#N/A</c:v>
                </c:pt>
                <c:pt idx="3">
                  <c:v>9.6</c:v>
                </c:pt>
                <c:pt idx="4">
                  <c:v>#N/A</c:v>
                </c:pt>
                <c:pt idx="5">
                  <c:v>8.6300000000000008</c:v>
                </c:pt>
                <c:pt idx="6">
                  <c:v>#N/A</c:v>
                </c:pt>
                <c:pt idx="7">
                  <c:v>8.5</c:v>
                </c:pt>
                <c:pt idx="8">
                  <c:v>#N/A</c:v>
                </c:pt>
                <c:pt idx="9">
                  <c:v>6.52</c:v>
                </c:pt>
              </c:numCache>
            </c:numRef>
          </c:val>
        </c:ser>
        <c:dLbls>
          <c:showLegendKey val="0"/>
          <c:showVal val="0"/>
          <c:showCatName val="0"/>
          <c:showSerName val="0"/>
          <c:showPercent val="0"/>
          <c:showBubbleSize val="0"/>
        </c:dLbls>
        <c:gapWidth val="150"/>
        <c:overlap val="100"/>
        <c:axId val="2345984"/>
        <c:axId val="2351872"/>
      </c:barChart>
      <c:catAx>
        <c:axId val="23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1872"/>
        <c:crosses val="autoZero"/>
        <c:auto val="1"/>
        <c:lblAlgn val="ctr"/>
        <c:lblOffset val="100"/>
        <c:tickLblSkip val="1"/>
        <c:tickMarkSkip val="1"/>
        <c:noMultiLvlLbl val="0"/>
      </c:catAx>
      <c:valAx>
        <c:axId val="235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2387</c:v>
                </c:pt>
                <c:pt idx="5">
                  <c:v>2427</c:v>
                </c:pt>
                <c:pt idx="8">
                  <c:v>2463</c:v>
                </c:pt>
                <c:pt idx="11">
                  <c:v>2604</c:v>
                </c:pt>
                <c:pt idx="14">
                  <c:v>2744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151</c:v>
                </c:pt>
                <c:pt idx="3">
                  <c:v>148</c:v>
                </c:pt>
                <c:pt idx="6">
                  <c:v>144</c:v>
                </c:pt>
                <c:pt idx="9">
                  <c:v>142</c:v>
                </c:pt>
                <c:pt idx="12">
                  <c:v>141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196</c:v>
                </c:pt>
                <c:pt idx="3">
                  <c:v>183</c:v>
                </c:pt>
                <c:pt idx="6">
                  <c:v>170</c:v>
                </c:pt>
                <c:pt idx="9">
                  <c:v>172</c:v>
                </c:pt>
                <c:pt idx="12">
                  <c:v>150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475</c:v>
                </c:pt>
                <c:pt idx="3">
                  <c:v>516</c:v>
                </c:pt>
                <c:pt idx="6">
                  <c:v>486</c:v>
                </c:pt>
                <c:pt idx="9">
                  <c:v>521</c:v>
                </c:pt>
                <c:pt idx="12">
                  <c:v>505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2811</c:v>
                </c:pt>
                <c:pt idx="3">
                  <c:v>2731</c:v>
                </c:pt>
                <c:pt idx="6">
                  <c:v>2691</c:v>
                </c:pt>
                <c:pt idx="9">
                  <c:v>2739</c:v>
                </c:pt>
                <c:pt idx="12">
                  <c:v>2923</c:v>
                </c:pt>
              </c:numCache>
            </c:numRef>
          </c:val>
        </c:ser>
        <c:dLbls>
          <c:showLegendKey val="0"/>
          <c:showVal val="0"/>
          <c:showCatName val="0"/>
          <c:showSerName val="0"/>
          <c:showPercent val="0"/>
          <c:showBubbleSize val="0"/>
        </c:dLbls>
        <c:gapWidth val="100"/>
        <c:overlap val="100"/>
        <c:axId val="102980224"/>
        <c:axId val="10298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1246</c:v>
                </c:pt>
                <c:pt idx="2">
                  <c:v>#N/A</c:v>
                </c:pt>
                <c:pt idx="3">
                  <c:v>#N/A</c:v>
                </c:pt>
                <c:pt idx="4">
                  <c:v>1151</c:v>
                </c:pt>
                <c:pt idx="5">
                  <c:v>#N/A</c:v>
                </c:pt>
                <c:pt idx="6">
                  <c:v>#N/A</c:v>
                </c:pt>
                <c:pt idx="7">
                  <c:v>1028</c:v>
                </c:pt>
                <c:pt idx="8">
                  <c:v>#N/A</c:v>
                </c:pt>
                <c:pt idx="9">
                  <c:v>#N/A</c:v>
                </c:pt>
                <c:pt idx="10">
                  <c:v>970</c:v>
                </c:pt>
                <c:pt idx="11">
                  <c:v>#N/A</c:v>
                </c:pt>
                <c:pt idx="12">
                  <c:v>#N/A</c:v>
                </c:pt>
                <c:pt idx="13">
                  <c:v>975</c:v>
                </c:pt>
                <c:pt idx="14">
                  <c:v>#N/A</c:v>
                </c:pt>
              </c:numCache>
            </c:numRef>
          </c:val>
          <c:smooth val="0"/>
        </c:ser>
        <c:dLbls>
          <c:showLegendKey val="0"/>
          <c:showVal val="0"/>
          <c:showCatName val="0"/>
          <c:showSerName val="0"/>
          <c:showPercent val="0"/>
          <c:showBubbleSize val="0"/>
        </c:dLbls>
        <c:marker val="1"/>
        <c:smooth val="0"/>
        <c:axId val="102980224"/>
        <c:axId val="102986496"/>
      </c:lineChart>
      <c:catAx>
        <c:axId val="1029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86496"/>
        <c:crosses val="autoZero"/>
        <c:auto val="1"/>
        <c:lblAlgn val="ctr"/>
        <c:lblOffset val="100"/>
        <c:tickLblSkip val="1"/>
        <c:tickMarkSkip val="1"/>
        <c:noMultiLvlLbl val="0"/>
      </c:catAx>
      <c:valAx>
        <c:axId val="1029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27664</c:v>
                </c:pt>
                <c:pt idx="5">
                  <c:v>28045</c:v>
                </c:pt>
                <c:pt idx="8">
                  <c:v>28966</c:v>
                </c:pt>
                <c:pt idx="11">
                  <c:v>28518</c:v>
                </c:pt>
                <c:pt idx="14">
                  <c:v>29465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1777</c:v>
                </c:pt>
                <c:pt idx="5">
                  <c:v>1812</c:v>
                </c:pt>
                <c:pt idx="8">
                  <c:v>1849</c:v>
                </c:pt>
                <c:pt idx="11">
                  <c:v>1790</c:v>
                </c:pt>
                <c:pt idx="14">
                  <c:v>1732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9870</c:v>
                </c:pt>
                <c:pt idx="5">
                  <c:v>10793</c:v>
                </c:pt>
                <c:pt idx="8">
                  <c:v>11478</c:v>
                </c:pt>
                <c:pt idx="11">
                  <c:v>12602</c:v>
                </c:pt>
                <c:pt idx="14">
                  <c:v>14541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1207</c:v>
                </c:pt>
                <c:pt idx="3">
                  <c:v>1207</c:v>
                </c:pt>
                <c:pt idx="6">
                  <c:v>1207</c:v>
                </c:pt>
                <c:pt idx="9">
                  <c:v>1386</c:v>
                </c:pt>
                <c:pt idx="12">
                  <c:v>1386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3832</c:v>
                </c:pt>
                <c:pt idx="3">
                  <c:v>3419</c:v>
                </c:pt>
                <c:pt idx="6">
                  <c:v>3053</c:v>
                </c:pt>
                <c:pt idx="9">
                  <c:v>2613</c:v>
                </c:pt>
                <c:pt idx="12">
                  <c:v>2180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1138</c:v>
                </c:pt>
                <c:pt idx="3">
                  <c:v>1067</c:v>
                </c:pt>
                <c:pt idx="6">
                  <c:v>953</c:v>
                </c:pt>
                <c:pt idx="9">
                  <c:v>988</c:v>
                </c:pt>
                <c:pt idx="12">
                  <c:v>903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8652</c:v>
                </c:pt>
                <c:pt idx="3">
                  <c:v>9080</c:v>
                </c:pt>
                <c:pt idx="6">
                  <c:v>8955</c:v>
                </c:pt>
                <c:pt idx="9">
                  <c:v>8758</c:v>
                </c:pt>
                <c:pt idx="12">
                  <c:v>8406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1429</c:v>
                </c:pt>
                <c:pt idx="3">
                  <c:v>1270</c:v>
                </c:pt>
                <c:pt idx="6">
                  <c:v>1125</c:v>
                </c:pt>
                <c:pt idx="9">
                  <c:v>964</c:v>
                </c:pt>
                <c:pt idx="12">
                  <c:v>816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26710</c:v>
                </c:pt>
                <c:pt idx="3">
                  <c:v>27299</c:v>
                </c:pt>
                <c:pt idx="6">
                  <c:v>27899</c:v>
                </c:pt>
                <c:pt idx="9">
                  <c:v>28299</c:v>
                </c:pt>
                <c:pt idx="12">
                  <c:v>29623</c:v>
                </c:pt>
              </c:numCache>
            </c:numRef>
          </c:val>
        </c:ser>
        <c:dLbls>
          <c:showLegendKey val="0"/>
          <c:showVal val="0"/>
          <c:showCatName val="0"/>
          <c:showSerName val="0"/>
          <c:showPercent val="0"/>
          <c:showBubbleSize val="0"/>
        </c:dLbls>
        <c:gapWidth val="100"/>
        <c:overlap val="100"/>
        <c:axId val="118155520"/>
        <c:axId val="12458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3657</c:v>
                </c:pt>
                <c:pt idx="2">
                  <c:v>#N/A</c:v>
                </c:pt>
                <c:pt idx="3">
                  <c:v>#N/A</c:v>
                </c:pt>
                <c:pt idx="4">
                  <c:v>2692</c:v>
                </c:pt>
                <c:pt idx="5">
                  <c:v>#N/A</c:v>
                </c:pt>
                <c:pt idx="6">
                  <c:v>#N/A</c:v>
                </c:pt>
                <c:pt idx="7">
                  <c:v>899</c:v>
                </c:pt>
                <c:pt idx="8">
                  <c:v>#N/A</c:v>
                </c:pt>
                <c:pt idx="9">
                  <c:v>#N/A</c:v>
                </c:pt>
                <c:pt idx="10">
                  <c:v>98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155520"/>
        <c:axId val="124588416"/>
      </c:lineChart>
      <c:catAx>
        <c:axId val="1181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88416"/>
        <c:crosses val="autoZero"/>
        <c:auto val="1"/>
        <c:lblAlgn val="ctr"/>
        <c:lblOffset val="100"/>
        <c:tickLblSkip val="1"/>
        <c:tickMarkSkip val="1"/>
        <c:noMultiLvlLbl val="0"/>
      </c:catAx>
      <c:valAx>
        <c:axId val="12458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5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917056"/>
        <c:axId val="123918976"/>
      </c:scatterChart>
      <c:valAx>
        <c:axId val="123917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18976"/>
        <c:crosses val="autoZero"/>
        <c:crossBetween val="midCat"/>
      </c:valAx>
      <c:valAx>
        <c:axId val="123918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17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10.6</c:v>
                </c:pt>
                <c:pt idx="1">
                  <c:v>9.6</c:v>
                </c:pt>
                <c:pt idx="2">
                  <c:v>8.8000000000000007</c:v>
                </c:pt>
                <c:pt idx="3">
                  <c:v>8.1999999999999993</c:v>
                </c:pt>
                <c:pt idx="4">
                  <c:v>7.7</c:v>
                </c:pt>
              </c:numCache>
            </c:numRef>
          </c:xVal>
          <c:yVal>
            <c:numRef>
              <c:f>公会計指標分析・財政指標組合せ分析表!$K$73:$O$73</c:f>
              <c:numCache>
                <c:formatCode>#,##0.0;"▲ "#,##0.0</c:formatCode>
                <c:ptCount val="5"/>
                <c:pt idx="0">
                  <c:v>28.3</c:v>
                </c:pt>
                <c:pt idx="1">
                  <c:v>21.2</c:v>
                </c:pt>
                <c:pt idx="2">
                  <c:v>6.9</c:v>
                </c:pt>
                <c:pt idx="3">
                  <c:v>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9.5</c:v>
                </c:pt>
              </c:numCache>
            </c:numRef>
          </c:xVal>
          <c:yVal>
            <c:numRef>
              <c:f>公会計指標分析・財政指標組合せ分析表!$K$77:$O$77</c:f>
              <c:numCache>
                <c:formatCode>#,##0.0;"▲ "#,##0.0</c:formatCode>
                <c:ptCount val="5"/>
                <c:pt idx="0">
                  <c:v>58.6</c:v>
                </c:pt>
                <c:pt idx="1">
                  <c:v>52.6</c:v>
                </c:pt>
                <c:pt idx="2">
                  <c:v>41.3</c:v>
                </c:pt>
                <c:pt idx="3">
                  <c:v>33</c:v>
                </c:pt>
                <c:pt idx="4">
                  <c:v>32.799999999999997</c:v>
                </c:pt>
              </c:numCache>
            </c:numRef>
          </c:yVal>
          <c:smooth val="0"/>
        </c:ser>
        <c:dLbls>
          <c:showLegendKey val="0"/>
          <c:showVal val="0"/>
          <c:showCatName val="0"/>
          <c:showSerName val="0"/>
          <c:showPercent val="0"/>
          <c:showBubbleSize val="0"/>
        </c:dLbls>
        <c:axId val="123981184"/>
        <c:axId val="123987456"/>
      </c:scatterChart>
      <c:valAx>
        <c:axId val="123981184"/>
        <c:scaling>
          <c:orientation val="minMax"/>
          <c:max val="11.4"/>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87456"/>
        <c:crosses val="autoZero"/>
        <c:crossBetween val="midCat"/>
      </c:valAx>
      <c:valAx>
        <c:axId val="123987456"/>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8118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元利償還金については、合併特例債や緊急防災・減災事業債等の増により平成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183,969</a:t>
          </a:r>
          <a:r>
            <a:rPr kumimoji="1" lang="ja-JP" altLang="en-US" sz="1200">
              <a:latin typeface="ＭＳ ゴシック" pitchFamily="49" charset="-128"/>
              <a:ea typeface="ＭＳ ゴシック" pitchFamily="49" charset="-128"/>
            </a:rPr>
            <a:t>千円増加した。また、公債費に準する債務負担行為は年々減少していく。</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今後の実質公債費比率の分子の推移は、新市建設計画に基づき実施される合併特例事業及び熊本地震関連事業の財源の市債発行が大きく左右していくものと予想されるため、緊急性や事業効果等を全体的に検証した上で、真に必要な行政サービスの事業選定を行い、元利償還金の上昇を抑制していかなければならない。</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等に係る地方債の現在高の推移は、合併特例事業債と臨時財政対策債以外の市債は少額発行で減少していくが、残高が増加していくのは主に新市建設計画に基づき事業展開している合併特例事業債と地方交付税に財源不足を補うために発行する臨時財政対策債である。債務負担行為に基づく支出予定額は、国営菊池台地地区かんがい排水に係る償還金が年々減少していく。充当可能財源等のうち充当可能基金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より開始した地域振興基金の積立などにより増加し将来負担比率の分子の額を引き下げているが、今後は熊本地震の影響による基金残高の減少や自主財源の減少、施設の維持管理や更新費用などに多額の費用を要すと考えられるため公共施設の統廃合を視野に入れ検討を進めていく。</a:t>
          </a:r>
        </a:p>
        <a:p>
          <a:r>
            <a:rPr kumimoji="1" lang="ja-JP" altLang="en-US" sz="1100">
              <a:latin typeface="ＭＳ ゴシック" pitchFamily="49" charset="-128"/>
              <a:ea typeface="ＭＳ ゴシック" pitchFamily="49" charset="-128"/>
            </a:rPr>
            <a:t> 今後も主要事業の展開や熊本地震の影響により市債の発行が増加し、同時に地方債残高も増加が予想されるので、緊急性や事業効果等を全体的に検証した上で、真に必要な行政サービスの事業選定を行い、後世代の負担軽減に努めていく。</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50,048
49,790
276.85
29,939,510
28,766,701
995,598
15,268,118
29,623,145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50,048
49,790
276.85
29,939,510
28,766,701
995,598
15,268,118
29,623,145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50,048
49,790
276.85
29,939,510
28,766,701
995,598
15,268,118
29,623,145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50,048
49,790
276.85
29,939,510
28,766,701
995,598
15,268,118
29,623,145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a:t>
          </a:r>
          <a:r>
            <a:rPr kumimoji="1" lang="ja-JP" altLang="en-US" sz="1300">
              <a:solidFill>
                <a:sysClr val="windowText" lastClr="000000"/>
              </a:solidFill>
              <a:latin typeface="ＭＳ Ｐゴシック"/>
            </a:rPr>
            <a:t>高齢化率（平成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月末</a:t>
          </a:r>
          <a:r>
            <a:rPr kumimoji="1" lang="en-US" altLang="ja-JP" sz="1300">
              <a:solidFill>
                <a:sysClr val="windowText" lastClr="000000"/>
              </a:solidFill>
              <a:latin typeface="ＭＳ Ｐゴシック"/>
            </a:rPr>
            <a:t>30.7</a:t>
          </a:r>
          <a:r>
            <a:rPr kumimoji="1" lang="ja-JP" altLang="en-US" sz="1300">
              <a:solidFill>
                <a:sysClr val="windowText" lastClr="000000"/>
              </a:solidFill>
              <a:latin typeface="ＭＳ Ｐゴシック"/>
            </a:rPr>
            <a:t>％</a:t>
          </a:r>
          <a:r>
            <a:rPr kumimoji="1" lang="ja-JP" altLang="en-US" sz="1300">
              <a:latin typeface="ＭＳ Ｐゴシック"/>
            </a:rPr>
            <a:t>）に加え、基幹産業である農林業所得の低迷や中心街の衰退などにより財政基盤が弱く、類似団体平均を下回っている状況が続いている。基幹産業の活性化はもちろん、若者の定住化促進と企業誘致による雇用拡大を目指す施策の展開を図るとともに、市税徴収率向上（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97.88</a:t>
          </a:r>
          <a:r>
            <a:rPr kumimoji="1" lang="ja-JP" altLang="en-US" sz="1300">
              <a:latin typeface="ＭＳ Ｐゴシック"/>
            </a:rPr>
            <a:t>％から平成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98.50</a:t>
          </a:r>
          <a:r>
            <a:rPr kumimoji="1" lang="ja-JP" altLang="en-US" sz="1300">
              <a:latin typeface="ＭＳ Ｐゴシック"/>
            </a:rPr>
            <a:t>％）、遊休資産の売却、地場産業の育成を積極的に推進し、自主財源の確保に努める。　</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86783</xdr:rowOff>
    </xdr:from>
    <xdr:to>
      <xdr:col>6</xdr:col>
      <xdr:colOff>50800</xdr:colOff>
      <xdr:row>40</xdr:row>
      <xdr:rowOff>16933</xdr:rowOff>
    </xdr:to>
    <xdr:sp macro="" textlink="">
      <xdr:nvSpPr>
        <xdr:cNvPr id="72" name="フローチャート : 判断 71"/>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73" name="テキスト ボックス 72"/>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127000</xdr:rowOff>
    </xdr:from>
    <xdr:to>
      <xdr:col>4</xdr:col>
      <xdr:colOff>533400</xdr:colOff>
      <xdr:row>40</xdr:row>
      <xdr:rowOff>57150</xdr:rowOff>
    </xdr:to>
    <xdr:sp macro="" textlink="">
      <xdr:nvSpPr>
        <xdr:cNvPr id="75" name="フローチャート : 判断 74"/>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76" name="テキスト ボックス 75"/>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1" name="テキスト ボックス 80"/>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扶助費及び公債費の増加により</a:t>
          </a:r>
          <a:r>
            <a:rPr kumimoji="1" lang="en-US" altLang="ja-JP" sz="1300">
              <a:latin typeface="ＭＳ Ｐゴシック"/>
            </a:rPr>
            <a:t>92.5</a:t>
          </a:r>
          <a:r>
            <a:rPr kumimoji="1" lang="ja-JP" altLang="en-US" sz="1300">
              <a:latin typeface="ＭＳ Ｐゴシック"/>
            </a:rPr>
            <a:t>％と類似団体平均を上回っている。扶助費については資格審査等の適正化で前年度からの増加を最小限に抑制し、公債費については交付税措置のある有利な地方債の発行に努める。</a:t>
          </a:r>
        </a:p>
        <a:p>
          <a:r>
            <a:rPr kumimoji="1" lang="ja-JP" altLang="en-US" sz="1300">
              <a:latin typeface="ＭＳ Ｐゴシック"/>
            </a:rPr>
            <a:t>　庁舎整備等の大規模事業が始まったため、第三次行政改革大綱（Ｈ</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月策定）に基づき、公共施設の統廃合による維持管理費の削減、各種団体への補助金や施設利用料の見直しを実施していく。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23283</xdr:rowOff>
    </xdr:from>
    <xdr:to>
      <xdr:col>7</xdr:col>
      <xdr:colOff>152400</xdr:colOff>
      <xdr:row>64</xdr:row>
      <xdr:rowOff>23283</xdr:rowOff>
    </xdr:to>
    <xdr:cxnSp macro="">
      <xdr:nvCxnSpPr>
        <xdr:cNvPr id="131" name="直線コネクタ 130"/>
        <xdr:cNvCxnSpPr/>
      </xdr:nvCxnSpPr>
      <xdr:spPr>
        <a:xfrm>
          <a:off x="4114800" y="1099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79587</xdr:rowOff>
    </xdr:to>
    <xdr:cxnSp macro="">
      <xdr:nvCxnSpPr>
        <xdr:cNvPr id="134" name="直線コネクタ 133"/>
        <xdr:cNvCxnSpPr/>
      </xdr:nvCxnSpPr>
      <xdr:spPr>
        <a:xfrm flipV="1">
          <a:off x="3225800" y="1099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5" name="フローチャート : 判断 134"/>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6" name="テキスト ボックス 135"/>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130387</xdr:rowOff>
    </xdr:from>
    <xdr:to>
      <xdr:col>4</xdr:col>
      <xdr:colOff>482600</xdr:colOff>
      <xdr:row>64</xdr:row>
      <xdr:rowOff>79587</xdr:rowOff>
    </xdr:to>
    <xdr:cxnSp macro="">
      <xdr:nvCxnSpPr>
        <xdr:cNvPr id="137" name="直線コネクタ 136"/>
        <xdr:cNvCxnSpPr/>
      </xdr:nvCxnSpPr>
      <xdr:spPr>
        <a:xfrm>
          <a:off x="2336800" y="109317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12277</xdr:rowOff>
    </xdr:from>
    <xdr:to>
      <xdr:col>4</xdr:col>
      <xdr:colOff>533400</xdr:colOff>
      <xdr:row>61</xdr:row>
      <xdr:rowOff>113877</xdr:rowOff>
    </xdr:to>
    <xdr:sp macro="" textlink="">
      <xdr:nvSpPr>
        <xdr:cNvPr id="138" name="フローチャート : 判断 137"/>
        <xdr:cNvSpPr/>
      </xdr:nvSpPr>
      <xdr:spPr>
        <a:xfrm>
          <a:off x="3175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124054</xdr:rowOff>
    </xdr:from>
    <xdr:ext cx="762000" cy="259045"/>
    <xdr:sp macro="" textlink="">
      <xdr:nvSpPr>
        <xdr:cNvPr id="139" name="テキスト ボックス 138"/>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130387</xdr:rowOff>
    </xdr:to>
    <xdr:cxnSp macro="">
      <xdr:nvCxnSpPr>
        <xdr:cNvPr id="140" name="直線コネクタ 139"/>
        <xdr:cNvCxnSpPr/>
      </xdr:nvCxnSpPr>
      <xdr:spPr>
        <a:xfrm>
          <a:off x="1447800" y="107789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76623</xdr:rowOff>
    </xdr:from>
    <xdr:to>
      <xdr:col>3</xdr:col>
      <xdr:colOff>330200</xdr:colOff>
      <xdr:row>62</xdr:row>
      <xdr:rowOff>6773</xdr:rowOff>
    </xdr:to>
    <xdr:sp macro="" textlink="">
      <xdr:nvSpPr>
        <xdr:cNvPr id="141" name="フローチャート : 判断 140"/>
        <xdr:cNvSpPr/>
      </xdr:nvSpPr>
      <xdr:spPr>
        <a:xfrm>
          <a:off x="2286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42" name="テキスト ボックス 141"/>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43" name="フローチャート :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50" name="円/楕円 149"/>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116010</xdr:rowOff>
    </xdr:from>
    <xdr:ext cx="762000" cy="259045"/>
    <xdr:sp macro="" textlink="">
      <xdr:nvSpPr>
        <xdr:cNvPr id="151"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2" name="円/楕円 151"/>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3" name="テキスト ボックス 152"/>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28787</xdr:rowOff>
    </xdr:from>
    <xdr:to>
      <xdr:col>4</xdr:col>
      <xdr:colOff>533400</xdr:colOff>
      <xdr:row>64</xdr:row>
      <xdr:rowOff>130387</xdr:rowOff>
    </xdr:to>
    <xdr:sp macro="" textlink="">
      <xdr:nvSpPr>
        <xdr:cNvPr id="154" name="円/楕円 153"/>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115164</xdr:rowOff>
    </xdr:from>
    <xdr:ext cx="762000" cy="259045"/>
    <xdr:sp macro="" textlink="">
      <xdr:nvSpPr>
        <xdr:cNvPr id="155" name="テキスト ボックス 154"/>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79587</xdr:rowOff>
    </xdr:from>
    <xdr:to>
      <xdr:col>3</xdr:col>
      <xdr:colOff>330200</xdr:colOff>
      <xdr:row>64</xdr:row>
      <xdr:rowOff>9737</xdr:rowOff>
    </xdr:to>
    <xdr:sp macro="" textlink="">
      <xdr:nvSpPr>
        <xdr:cNvPr id="156" name="円/楕円 155"/>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165964</xdr:rowOff>
    </xdr:from>
    <xdr:ext cx="762000" cy="259045"/>
    <xdr:sp macro="" textlink="">
      <xdr:nvSpPr>
        <xdr:cNvPr id="157" name="テキスト ボックス 156"/>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13140</xdr:rowOff>
    </xdr:from>
    <xdr:ext cx="762000" cy="259045"/>
    <xdr:sp macro="" textlink="">
      <xdr:nvSpPr>
        <xdr:cNvPr id="159" name="テキスト ボックス 158"/>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[135,027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定員適正化計画を大幅に上回る職員数の削減により、類似団体平均を下回っている。</a:t>
          </a:r>
        </a:p>
        <a:p>
          <a:r>
            <a:rPr kumimoji="1" lang="ja-JP" altLang="en-US" sz="1300">
              <a:latin typeface="ＭＳ Ｐゴシック"/>
            </a:rPr>
            <a:t>　物件費については電算管理委託料の減などにより減少しているが、今後も庁舎整備等の大規模事業が始まったため、公共施設の統廃合による維持管理費の削減、公共施設の民間移譲、統廃合を推進するとともに、各種団体等への市単独補助金の見直しにより、コスト削減を図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xdr:rowOff>
    </xdr:from>
    <xdr:to>
      <xdr:col>7</xdr:col>
      <xdr:colOff>152400</xdr:colOff>
      <xdr:row>82</xdr:row>
      <xdr:rowOff>23501</xdr:rowOff>
    </xdr:to>
    <xdr:cxnSp macro="">
      <xdr:nvCxnSpPr>
        <xdr:cNvPr id="194" name="直線コネクタ 193"/>
        <xdr:cNvCxnSpPr/>
      </xdr:nvCxnSpPr>
      <xdr:spPr>
        <a:xfrm>
          <a:off x="4114800" y="14058929"/>
          <a:ext cx="8382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134255</xdr:rowOff>
    </xdr:from>
    <xdr:to>
      <xdr:col>6</xdr:col>
      <xdr:colOff>0</xdr:colOff>
      <xdr:row>82</xdr:row>
      <xdr:rowOff>29</xdr:rowOff>
    </xdr:to>
    <xdr:cxnSp macro="">
      <xdr:nvCxnSpPr>
        <xdr:cNvPr id="197" name="直線コネクタ 196"/>
        <xdr:cNvCxnSpPr/>
      </xdr:nvCxnSpPr>
      <xdr:spPr>
        <a:xfrm>
          <a:off x="3225800" y="14021705"/>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144545</xdr:rowOff>
    </xdr:from>
    <xdr:to>
      <xdr:col>6</xdr:col>
      <xdr:colOff>50800</xdr:colOff>
      <xdr:row>82</xdr:row>
      <xdr:rowOff>74695</xdr:rowOff>
    </xdr:to>
    <xdr:sp macro="" textlink="">
      <xdr:nvSpPr>
        <xdr:cNvPr id="198" name="フローチャート : 判断 197"/>
        <xdr:cNvSpPr/>
      </xdr:nvSpPr>
      <xdr:spPr>
        <a:xfrm>
          <a:off x="4064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59472</xdr:rowOff>
    </xdr:from>
    <xdr:ext cx="736600" cy="259045"/>
    <xdr:sp macro="" textlink="">
      <xdr:nvSpPr>
        <xdr:cNvPr id="199" name="テキスト ボックス 198"/>
        <xdr:cNvSpPr txBox="1"/>
      </xdr:nvSpPr>
      <xdr:spPr>
        <a:xfrm>
          <a:off x="3733800" y="1411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121152</xdr:rowOff>
    </xdr:from>
    <xdr:to>
      <xdr:col>4</xdr:col>
      <xdr:colOff>482600</xdr:colOff>
      <xdr:row>81</xdr:row>
      <xdr:rowOff>134255</xdr:rowOff>
    </xdr:to>
    <xdr:cxnSp macro="">
      <xdr:nvCxnSpPr>
        <xdr:cNvPr id="200" name="直線コネクタ 199"/>
        <xdr:cNvCxnSpPr/>
      </xdr:nvCxnSpPr>
      <xdr:spPr>
        <a:xfrm>
          <a:off x="2336800" y="14008602"/>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129423</xdr:rowOff>
    </xdr:from>
    <xdr:to>
      <xdr:col>4</xdr:col>
      <xdr:colOff>533400</xdr:colOff>
      <xdr:row>82</xdr:row>
      <xdr:rowOff>59573</xdr:rowOff>
    </xdr:to>
    <xdr:sp macro="" textlink="">
      <xdr:nvSpPr>
        <xdr:cNvPr id="201" name="フローチャート : 判断 200"/>
        <xdr:cNvSpPr/>
      </xdr:nvSpPr>
      <xdr:spPr>
        <a:xfrm>
          <a:off x="3175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44350</xdr:rowOff>
    </xdr:from>
    <xdr:ext cx="762000" cy="259045"/>
    <xdr:sp macro="" textlink="">
      <xdr:nvSpPr>
        <xdr:cNvPr id="202" name="テキスト ボックス 201"/>
        <xdr:cNvSpPr txBox="1"/>
      </xdr:nvSpPr>
      <xdr:spPr>
        <a:xfrm>
          <a:off x="2844800" y="141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121152</xdr:rowOff>
    </xdr:from>
    <xdr:to>
      <xdr:col>3</xdr:col>
      <xdr:colOff>279400</xdr:colOff>
      <xdr:row>81</xdr:row>
      <xdr:rowOff>160830</xdr:rowOff>
    </xdr:to>
    <xdr:cxnSp macro="">
      <xdr:nvCxnSpPr>
        <xdr:cNvPr id="203" name="直線コネクタ 202"/>
        <xdr:cNvCxnSpPr/>
      </xdr:nvCxnSpPr>
      <xdr:spPr>
        <a:xfrm flipV="1">
          <a:off x="1447800" y="14008602"/>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92754</xdr:rowOff>
    </xdr:from>
    <xdr:to>
      <xdr:col>3</xdr:col>
      <xdr:colOff>330200</xdr:colOff>
      <xdr:row>82</xdr:row>
      <xdr:rowOff>22904</xdr:rowOff>
    </xdr:to>
    <xdr:sp macro="" textlink="">
      <xdr:nvSpPr>
        <xdr:cNvPr id="204" name="フローチャート : 判断 203"/>
        <xdr:cNvSpPr/>
      </xdr:nvSpPr>
      <xdr:spPr>
        <a:xfrm>
          <a:off x="2286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7681</xdr:rowOff>
    </xdr:from>
    <xdr:ext cx="762000" cy="259045"/>
    <xdr:sp macro="" textlink="">
      <xdr:nvSpPr>
        <xdr:cNvPr id="205" name="テキスト ボックス 204"/>
        <xdr:cNvSpPr txBox="1"/>
      </xdr:nvSpPr>
      <xdr:spPr>
        <a:xfrm>
          <a:off x="1955800" y="1406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78525</xdr:rowOff>
    </xdr:from>
    <xdr:to>
      <xdr:col>2</xdr:col>
      <xdr:colOff>127000</xdr:colOff>
      <xdr:row>82</xdr:row>
      <xdr:rowOff>8675</xdr:rowOff>
    </xdr:to>
    <xdr:sp macro="" textlink="">
      <xdr:nvSpPr>
        <xdr:cNvPr id="206" name="フローチャート : 判断 205"/>
        <xdr:cNvSpPr/>
      </xdr:nvSpPr>
      <xdr:spPr>
        <a:xfrm>
          <a:off x="1397000" y="139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18852</xdr:rowOff>
    </xdr:from>
    <xdr:ext cx="762000" cy="259045"/>
    <xdr:sp macro="" textlink="">
      <xdr:nvSpPr>
        <xdr:cNvPr id="207" name="テキスト ボックス 206"/>
        <xdr:cNvSpPr txBox="1"/>
      </xdr:nvSpPr>
      <xdr:spPr>
        <a:xfrm>
          <a:off x="1066800" y="137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144151</xdr:rowOff>
    </xdr:from>
    <xdr:to>
      <xdr:col>7</xdr:col>
      <xdr:colOff>203200</xdr:colOff>
      <xdr:row>82</xdr:row>
      <xdr:rowOff>74301</xdr:rowOff>
    </xdr:to>
    <xdr:sp macro="" textlink="">
      <xdr:nvSpPr>
        <xdr:cNvPr id="213" name="円/楕円 212"/>
        <xdr:cNvSpPr/>
      </xdr:nvSpPr>
      <xdr:spPr>
        <a:xfrm>
          <a:off x="4902200" y="140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160678</xdr:rowOff>
    </xdr:from>
    <xdr:ext cx="762000" cy="259045"/>
    <xdr:sp macro="" textlink="">
      <xdr:nvSpPr>
        <xdr:cNvPr id="214" name="人件費・物件費等の状況該当値テキスト"/>
        <xdr:cNvSpPr txBox="1"/>
      </xdr:nvSpPr>
      <xdr:spPr>
        <a:xfrm>
          <a:off x="5041900" y="138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120679</xdr:rowOff>
    </xdr:from>
    <xdr:to>
      <xdr:col>6</xdr:col>
      <xdr:colOff>50800</xdr:colOff>
      <xdr:row>82</xdr:row>
      <xdr:rowOff>50829</xdr:rowOff>
    </xdr:to>
    <xdr:sp macro="" textlink="">
      <xdr:nvSpPr>
        <xdr:cNvPr id="215" name="円/楕円 214"/>
        <xdr:cNvSpPr/>
      </xdr:nvSpPr>
      <xdr:spPr>
        <a:xfrm>
          <a:off x="4064000" y="14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61006</xdr:rowOff>
    </xdr:from>
    <xdr:ext cx="736600" cy="259045"/>
    <xdr:sp macro="" textlink="">
      <xdr:nvSpPr>
        <xdr:cNvPr id="216" name="テキスト ボックス 215"/>
        <xdr:cNvSpPr txBox="1"/>
      </xdr:nvSpPr>
      <xdr:spPr>
        <a:xfrm>
          <a:off x="3733800" y="13777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83455</xdr:rowOff>
    </xdr:from>
    <xdr:to>
      <xdr:col>4</xdr:col>
      <xdr:colOff>533400</xdr:colOff>
      <xdr:row>82</xdr:row>
      <xdr:rowOff>13605</xdr:rowOff>
    </xdr:to>
    <xdr:sp macro="" textlink="">
      <xdr:nvSpPr>
        <xdr:cNvPr id="217" name="円/楕円 216"/>
        <xdr:cNvSpPr/>
      </xdr:nvSpPr>
      <xdr:spPr>
        <a:xfrm>
          <a:off x="3175000" y="13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23782</xdr:rowOff>
    </xdr:from>
    <xdr:ext cx="762000" cy="259045"/>
    <xdr:sp macro="" textlink="">
      <xdr:nvSpPr>
        <xdr:cNvPr id="218" name="テキスト ボックス 217"/>
        <xdr:cNvSpPr txBox="1"/>
      </xdr:nvSpPr>
      <xdr:spPr>
        <a:xfrm>
          <a:off x="2844800" y="1373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70352</xdr:rowOff>
    </xdr:from>
    <xdr:to>
      <xdr:col>3</xdr:col>
      <xdr:colOff>330200</xdr:colOff>
      <xdr:row>82</xdr:row>
      <xdr:rowOff>502</xdr:rowOff>
    </xdr:to>
    <xdr:sp macro="" textlink="">
      <xdr:nvSpPr>
        <xdr:cNvPr id="219" name="円/楕円 218"/>
        <xdr:cNvSpPr/>
      </xdr:nvSpPr>
      <xdr:spPr>
        <a:xfrm>
          <a:off x="2286000" y="139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10679</xdr:rowOff>
    </xdr:from>
    <xdr:ext cx="762000" cy="259045"/>
    <xdr:sp macro="" textlink="">
      <xdr:nvSpPr>
        <xdr:cNvPr id="220" name="テキスト ボックス 219"/>
        <xdr:cNvSpPr txBox="1"/>
      </xdr:nvSpPr>
      <xdr:spPr>
        <a:xfrm>
          <a:off x="1955800" y="1372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110030</xdr:rowOff>
    </xdr:from>
    <xdr:to>
      <xdr:col>2</xdr:col>
      <xdr:colOff>127000</xdr:colOff>
      <xdr:row>82</xdr:row>
      <xdr:rowOff>40180</xdr:rowOff>
    </xdr:to>
    <xdr:sp macro="" textlink="">
      <xdr:nvSpPr>
        <xdr:cNvPr id="221" name="円/楕円 220"/>
        <xdr:cNvSpPr/>
      </xdr:nvSpPr>
      <xdr:spPr>
        <a:xfrm>
          <a:off x="1397000" y="139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24957</xdr:rowOff>
    </xdr:from>
    <xdr:ext cx="762000" cy="259045"/>
    <xdr:sp macro="" textlink="">
      <xdr:nvSpPr>
        <xdr:cNvPr id="222" name="テキスト ボックス 221"/>
        <xdr:cNvSpPr txBox="1"/>
      </xdr:nvSpPr>
      <xdr:spPr>
        <a:xfrm>
          <a:off x="1066800" y="140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ラスパイレス指数については、以前より類似団体平均よりも低い水準で推移してきている。平成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年度について、一時的に</a:t>
          </a:r>
          <a:r>
            <a:rPr kumimoji="1" lang="en-US" altLang="ja-JP" sz="1300">
              <a:latin typeface="ＭＳ Ｐゴシック"/>
            </a:rPr>
            <a:t>100</a:t>
          </a:r>
          <a:r>
            <a:rPr kumimoji="1" lang="ja-JP" altLang="en-US" sz="1300">
              <a:latin typeface="ＭＳ Ｐゴシック"/>
            </a:rPr>
            <a:t>を上回っているが、これについては、国家公務員の給与減額支給措置の影響によるものである。平成</a:t>
          </a:r>
          <a:r>
            <a:rPr kumimoji="1" lang="en-US" altLang="ja-JP" sz="1300">
              <a:latin typeface="ＭＳ Ｐゴシック"/>
            </a:rPr>
            <a:t>27</a:t>
          </a:r>
          <a:r>
            <a:rPr kumimoji="1" lang="ja-JP" altLang="en-US" sz="1300">
              <a:latin typeface="ＭＳ Ｐゴシック"/>
            </a:rPr>
            <a:t>年度については、昇給基準の見直し等により類似団体平均を上回っているが、全国市平均よりも低い水準にある。今後も引き続き適正な給与水準を保つよう取り組んでいく。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85</xdr:row>
      <xdr:rowOff>4939</xdr:rowOff>
    </xdr:to>
    <xdr:cxnSp macro="">
      <xdr:nvCxnSpPr>
        <xdr:cNvPr id="256" name="直線コネクタ 255"/>
        <xdr:cNvCxnSpPr/>
      </xdr:nvCxnSpPr>
      <xdr:spPr>
        <a:xfrm>
          <a:off x="16179800" y="14403916"/>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7"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84</xdr:row>
      <xdr:rowOff>2116</xdr:rowOff>
    </xdr:to>
    <xdr:cxnSp macro="">
      <xdr:nvCxnSpPr>
        <xdr:cNvPr id="259" name="直線コネクタ 258"/>
        <xdr:cNvCxnSpPr/>
      </xdr:nvCxnSpPr>
      <xdr:spPr>
        <a:xfrm>
          <a:off x="15290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88</xdr:row>
      <xdr:rowOff>147461</xdr:rowOff>
    </xdr:to>
    <xdr:cxnSp macro="">
      <xdr:nvCxnSpPr>
        <xdr:cNvPr id="262" name="直線コネクタ 261"/>
        <xdr:cNvCxnSpPr/>
      </xdr:nvCxnSpPr>
      <xdr:spPr>
        <a:xfrm flipV="1">
          <a:off x="14401800" y="14296672"/>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93839</xdr:rowOff>
    </xdr:from>
    <xdr:to>
      <xdr:col>21</xdr:col>
      <xdr:colOff>0</xdr:colOff>
      <xdr:row>88</xdr:row>
      <xdr:rowOff>147461</xdr:rowOff>
    </xdr:to>
    <xdr:cxnSp macro="">
      <xdr:nvCxnSpPr>
        <xdr:cNvPr id="265" name="直線コネクタ 264"/>
        <xdr:cNvCxnSpPr/>
      </xdr:nvCxnSpPr>
      <xdr:spPr>
        <a:xfrm>
          <a:off x="13512800" y="151814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125589</xdr:rowOff>
    </xdr:from>
    <xdr:to>
      <xdr:col>24</xdr:col>
      <xdr:colOff>609600</xdr:colOff>
      <xdr:row>85</xdr:row>
      <xdr:rowOff>55739</xdr:rowOff>
    </xdr:to>
    <xdr:sp macro="" textlink="">
      <xdr:nvSpPr>
        <xdr:cNvPr id="275" name="円/楕円 274"/>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97666</xdr:rowOff>
    </xdr:from>
    <xdr:ext cx="762000" cy="259045"/>
    <xdr:sp macro="" textlink="">
      <xdr:nvSpPr>
        <xdr:cNvPr id="276"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7" name="円/楕円 276"/>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8" name="テキスト ボックス 277"/>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81" name="円/楕円 280"/>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36988</xdr:rowOff>
    </xdr:from>
    <xdr:ext cx="762000" cy="259045"/>
    <xdr:sp macro="" textlink="">
      <xdr:nvSpPr>
        <xdr:cNvPr id="282" name="テキスト ボックス 281"/>
        <xdr:cNvSpPr txBox="1"/>
      </xdr:nvSpPr>
      <xdr:spPr>
        <a:xfrm>
          <a:off x="14020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43039</xdr:rowOff>
    </xdr:from>
    <xdr:to>
      <xdr:col>19</xdr:col>
      <xdr:colOff>533400</xdr:colOff>
      <xdr:row>88</xdr:row>
      <xdr:rowOff>144639</xdr:rowOff>
    </xdr:to>
    <xdr:sp macro="" textlink="">
      <xdr:nvSpPr>
        <xdr:cNvPr id="283" name="円/楕円 282"/>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154816</xdr:rowOff>
    </xdr:from>
    <xdr:ext cx="762000" cy="259045"/>
    <xdr:sp macro="" textlink="">
      <xdr:nvSpPr>
        <xdr:cNvPr id="284" name="テキスト ボックス 283"/>
        <xdr:cNvSpPr txBox="1"/>
      </xdr:nvSpPr>
      <xdr:spPr>
        <a:xfrm>
          <a:off x="13131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月に定員適正化計画（平成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613</a:t>
          </a:r>
          <a:r>
            <a:rPr kumimoji="1" lang="ja-JP" altLang="en-US" sz="1300">
              <a:solidFill>
                <a:sysClr val="windowText" lastClr="000000"/>
              </a:solidFill>
              <a:latin typeface="ＭＳ Ｐゴシック"/>
            </a:rPr>
            <a:t>名）」を策定し、平成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日現在で、</a:t>
          </a:r>
          <a:r>
            <a:rPr kumimoji="1" lang="en-US" altLang="ja-JP" sz="1300">
              <a:solidFill>
                <a:sysClr val="windowText" lastClr="000000"/>
              </a:solidFill>
              <a:latin typeface="ＭＳ Ｐゴシック"/>
            </a:rPr>
            <a:t>477</a:t>
          </a:r>
          <a:r>
            <a:rPr kumimoji="1" lang="ja-JP" altLang="en-US" sz="1300">
              <a:solidFill>
                <a:sysClr val="windowText" lastClr="000000"/>
              </a:solidFill>
              <a:latin typeface="ＭＳ Ｐゴシック"/>
            </a:rPr>
            <a:t>名となり計画策定時から比較すると目標値を大幅に上回る削減（△</a:t>
          </a:r>
          <a:r>
            <a:rPr kumimoji="1" lang="en-US" altLang="ja-JP" sz="1300">
              <a:solidFill>
                <a:sysClr val="windowText" lastClr="000000"/>
              </a:solidFill>
              <a:latin typeface="ＭＳ Ｐゴシック"/>
            </a:rPr>
            <a:t>136</a:t>
          </a:r>
          <a:r>
            <a:rPr kumimoji="1" lang="ja-JP" altLang="en-US" sz="1300">
              <a:solidFill>
                <a:sysClr val="windowText" lastClr="000000"/>
              </a:solidFill>
              <a:latin typeface="ＭＳ Ｐゴシック"/>
            </a:rPr>
            <a:t>人、削減率</a:t>
          </a:r>
          <a:r>
            <a:rPr kumimoji="1" lang="en-US" altLang="ja-JP" sz="1300">
              <a:solidFill>
                <a:sysClr val="windowText" lastClr="000000"/>
              </a:solidFill>
              <a:latin typeface="ＭＳ Ｐゴシック"/>
            </a:rPr>
            <a:t>22.2</a:t>
          </a:r>
          <a:r>
            <a:rPr kumimoji="1" lang="ja-JP" altLang="en-US" sz="1300">
              <a:solidFill>
                <a:sysClr val="windowText" lastClr="000000"/>
              </a:solidFill>
              <a:latin typeface="ＭＳ Ｐゴシック"/>
            </a:rPr>
            <a:t>％）を行ったため、類似団体平均を下回る結果となった。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今後も厳しい財政状況の中にあっては、市民サービスの低下を招くことがないよう配慮しつつも、業務の集約化を行い、効率的な人員配置を進めていく必要がある。</a:t>
          </a:r>
        </a:p>
        <a:p>
          <a:endParaRPr kumimoji="1" lang="ja-JP" altLang="en-US" sz="1300">
            <a:solidFill>
              <a:srgbClr val="00B05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95159</xdr:rowOff>
    </xdr:from>
    <xdr:to>
      <xdr:col>24</xdr:col>
      <xdr:colOff>558800</xdr:colOff>
      <xdr:row>59</xdr:row>
      <xdr:rowOff>102053</xdr:rowOff>
    </xdr:to>
    <xdr:cxnSp macro="">
      <xdr:nvCxnSpPr>
        <xdr:cNvPr id="321" name="直線コネクタ 320"/>
        <xdr:cNvCxnSpPr/>
      </xdr:nvCxnSpPr>
      <xdr:spPr>
        <a:xfrm flipV="1">
          <a:off x="16179800" y="102107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102053</xdr:rowOff>
    </xdr:from>
    <xdr:to>
      <xdr:col>23</xdr:col>
      <xdr:colOff>406400</xdr:colOff>
      <xdr:row>59</xdr:row>
      <xdr:rowOff>129631</xdr:rowOff>
    </xdr:to>
    <xdr:cxnSp macro="">
      <xdr:nvCxnSpPr>
        <xdr:cNvPr id="324" name="直線コネクタ 323"/>
        <xdr:cNvCxnSpPr/>
      </xdr:nvCxnSpPr>
      <xdr:spPr>
        <a:xfrm flipV="1">
          <a:off x="15290800" y="1021760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32294</xdr:rowOff>
    </xdr:from>
    <xdr:to>
      <xdr:col>23</xdr:col>
      <xdr:colOff>457200</xdr:colOff>
      <xdr:row>59</xdr:row>
      <xdr:rowOff>133894</xdr:rowOff>
    </xdr:to>
    <xdr:sp macro="" textlink="">
      <xdr:nvSpPr>
        <xdr:cNvPr id="325" name="フローチャート : 判断 324"/>
        <xdr:cNvSpPr/>
      </xdr:nvSpPr>
      <xdr:spPr>
        <a:xfrm>
          <a:off x="16129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144071</xdr:rowOff>
    </xdr:from>
    <xdr:ext cx="736600" cy="259045"/>
    <xdr:sp macro="" textlink="">
      <xdr:nvSpPr>
        <xdr:cNvPr id="326" name="テキスト ボックス 32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124460</xdr:rowOff>
    </xdr:from>
    <xdr:to>
      <xdr:col>22</xdr:col>
      <xdr:colOff>203200</xdr:colOff>
      <xdr:row>59</xdr:row>
      <xdr:rowOff>129631</xdr:rowOff>
    </xdr:to>
    <xdr:cxnSp macro="">
      <xdr:nvCxnSpPr>
        <xdr:cNvPr id="327" name="直線コネクタ 326"/>
        <xdr:cNvCxnSpPr/>
      </xdr:nvCxnSpPr>
      <xdr:spPr>
        <a:xfrm>
          <a:off x="14401800" y="1024001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30571</xdr:rowOff>
    </xdr:from>
    <xdr:to>
      <xdr:col>22</xdr:col>
      <xdr:colOff>254000</xdr:colOff>
      <xdr:row>59</xdr:row>
      <xdr:rowOff>132171</xdr:rowOff>
    </xdr:to>
    <xdr:sp macro="" textlink="">
      <xdr:nvSpPr>
        <xdr:cNvPr id="328" name="フローチャート : 判断 327"/>
        <xdr:cNvSpPr/>
      </xdr:nvSpPr>
      <xdr:spPr>
        <a:xfrm>
          <a:off x="15240000" y="1014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142348</xdr:rowOff>
    </xdr:from>
    <xdr:ext cx="762000" cy="259045"/>
    <xdr:sp macro="" textlink="">
      <xdr:nvSpPr>
        <xdr:cNvPr id="329" name="テキスト ボックス 328"/>
        <xdr:cNvSpPr txBox="1"/>
      </xdr:nvSpPr>
      <xdr:spPr>
        <a:xfrm>
          <a:off x="14909800" y="99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122737</xdr:rowOff>
    </xdr:from>
    <xdr:to>
      <xdr:col>21</xdr:col>
      <xdr:colOff>0</xdr:colOff>
      <xdr:row>59</xdr:row>
      <xdr:rowOff>124460</xdr:rowOff>
    </xdr:to>
    <xdr:cxnSp macro="">
      <xdr:nvCxnSpPr>
        <xdr:cNvPr id="330" name="直線コネクタ 329"/>
        <xdr:cNvCxnSpPr/>
      </xdr:nvCxnSpPr>
      <xdr:spPr>
        <a:xfrm>
          <a:off x="13512800" y="1023828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35741</xdr:rowOff>
    </xdr:from>
    <xdr:to>
      <xdr:col>21</xdr:col>
      <xdr:colOff>50800</xdr:colOff>
      <xdr:row>59</xdr:row>
      <xdr:rowOff>137341</xdr:rowOff>
    </xdr:to>
    <xdr:sp macro="" textlink="">
      <xdr:nvSpPr>
        <xdr:cNvPr id="331" name="フローチャート : 判断 330"/>
        <xdr:cNvSpPr/>
      </xdr:nvSpPr>
      <xdr:spPr>
        <a:xfrm>
          <a:off x="143510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147518</xdr:rowOff>
    </xdr:from>
    <xdr:ext cx="762000" cy="259045"/>
    <xdr:sp macro="" textlink="">
      <xdr:nvSpPr>
        <xdr:cNvPr id="332" name="テキスト ボックス 331"/>
        <xdr:cNvSpPr txBox="1"/>
      </xdr:nvSpPr>
      <xdr:spPr>
        <a:xfrm>
          <a:off x="14020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82278</xdr:rowOff>
    </xdr:from>
    <xdr:to>
      <xdr:col>19</xdr:col>
      <xdr:colOff>533400</xdr:colOff>
      <xdr:row>60</xdr:row>
      <xdr:rowOff>12428</xdr:rowOff>
    </xdr:to>
    <xdr:sp macro="" textlink="">
      <xdr:nvSpPr>
        <xdr:cNvPr id="333" name="フローチャート : 判断 332"/>
        <xdr:cNvSpPr/>
      </xdr:nvSpPr>
      <xdr:spPr>
        <a:xfrm>
          <a:off x="13462000" y="101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168655</xdr:rowOff>
    </xdr:from>
    <xdr:ext cx="762000" cy="259045"/>
    <xdr:sp macro="" textlink="">
      <xdr:nvSpPr>
        <xdr:cNvPr id="334" name="テキスト ボックス 333"/>
        <xdr:cNvSpPr txBox="1"/>
      </xdr:nvSpPr>
      <xdr:spPr>
        <a:xfrm>
          <a:off x="13131800" y="1028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44359</xdr:rowOff>
    </xdr:from>
    <xdr:to>
      <xdr:col>24</xdr:col>
      <xdr:colOff>609600</xdr:colOff>
      <xdr:row>59</xdr:row>
      <xdr:rowOff>145959</xdr:rowOff>
    </xdr:to>
    <xdr:sp macro="" textlink="">
      <xdr:nvSpPr>
        <xdr:cNvPr id="340" name="円/楕円 339"/>
        <xdr:cNvSpPr/>
      </xdr:nvSpPr>
      <xdr:spPr>
        <a:xfrm>
          <a:off x="169672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60886</xdr:rowOff>
    </xdr:from>
    <xdr:ext cx="762000" cy="259045"/>
    <xdr:sp macro="" textlink="">
      <xdr:nvSpPr>
        <xdr:cNvPr id="341" name="定員管理の状況該当値テキスト"/>
        <xdr:cNvSpPr txBox="1"/>
      </xdr:nvSpPr>
      <xdr:spPr>
        <a:xfrm>
          <a:off x="17106900" y="100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51253</xdr:rowOff>
    </xdr:from>
    <xdr:to>
      <xdr:col>23</xdr:col>
      <xdr:colOff>457200</xdr:colOff>
      <xdr:row>59</xdr:row>
      <xdr:rowOff>152853</xdr:rowOff>
    </xdr:to>
    <xdr:sp macro="" textlink="">
      <xdr:nvSpPr>
        <xdr:cNvPr id="342" name="円/楕円 341"/>
        <xdr:cNvSpPr/>
      </xdr:nvSpPr>
      <xdr:spPr>
        <a:xfrm>
          <a:off x="16129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137630</xdr:rowOff>
    </xdr:from>
    <xdr:ext cx="736600" cy="259045"/>
    <xdr:sp macro="" textlink="">
      <xdr:nvSpPr>
        <xdr:cNvPr id="343" name="テキスト ボックス 342"/>
        <xdr:cNvSpPr txBox="1"/>
      </xdr:nvSpPr>
      <xdr:spPr>
        <a:xfrm>
          <a:off x="15798800" y="1025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78831</xdr:rowOff>
    </xdr:from>
    <xdr:to>
      <xdr:col>22</xdr:col>
      <xdr:colOff>254000</xdr:colOff>
      <xdr:row>60</xdr:row>
      <xdr:rowOff>8981</xdr:rowOff>
    </xdr:to>
    <xdr:sp macro="" textlink="">
      <xdr:nvSpPr>
        <xdr:cNvPr id="344" name="円/楕円 343"/>
        <xdr:cNvSpPr/>
      </xdr:nvSpPr>
      <xdr:spPr>
        <a:xfrm>
          <a:off x="15240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165208</xdr:rowOff>
    </xdr:from>
    <xdr:ext cx="762000" cy="259045"/>
    <xdr:sp macro="" textlink="">
      <xdr:nvSpPr>
        <xdr:cNvPr id="345" name="テキスト ボックス 344"/>
        <xdr:cNvSpPr txBox="1"/>
      </xdr:nvSpPr>
      <xdr:spPr>
        <a:xfrm>
          <a:off x="14909800" y="102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73660</xdr:rowOff>
    </xdr:from>
    <xdr:to>
      <xdr:col>21</xdr:col>
      <xdr:colOff>50800</xdr:colOff>
      <xdr:row>60</xdr:row>
      <xdr:rowOff>3810</xdr:rowOff>
    </xdr:to>
    <xdr:sp macro="" textlink="">
      <xdr:nvSpPr>
        <xdr:cNvPr id="346" name="円/楕円 345"/>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160037</xdr:rowOff>
    </xdr:from>
    <xdr:ext cx="762000" cy="259045"/>
    <xdr:sp macro="" textlink="">
      <xdr:nvSpPr>
        <xdr:cNvPr id="347" name="テキスト ボックス 346"/>
        <xdr:cNvSpPr txBox="1"/>
      </xdr:nvSpPr>
      <xdr:spPr>
        <a:xfrm>
          <a:off x="14020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71937</xdr:rowOff>
    </xdr:from>
    <xdr:to>
      <xdr:col>19</xdr:col>
      <xdr:colOff>533400</xdr:colOff>
      <xdr:row>60</xdr:row>
      <xdr:rowOff>2087</xdr:rowOff>
    </xdr:to>
    <xdr:sp macro="" textlink="">
      <xdr:nvSpPr>
        <xdr:cNvPr id="348" name="円/楕円 347"/>
        <xdr:cNvSpPr/>
      </xdr:nvSpPr>
      <xdr:spPr>
        <a:xfrm>
          <a:off x="13462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12264</xdr:rowOff>
    </xdr:from>
    <xdr:ext cx="762000" cy="259045"/>
    <xdr:sp macro="" textlink="">
      <xdr:nvSpPr>
        <xdr:cNvPr id="349" name="テキスト ボックス 348"/>
        <xdr:cNvSpPr txBox="1"/>
      </xdr:nvSpPr>
      <xdr:spPr>
        <a:xfrm>
          <a:off x="13131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19</a:t>
          </a:r>
          <a:r>
            <a:rPr kumimoji="1" lang="ja-JP" altLang="en-US" sz="1200">
              <a:latin typeface="ＭＳ Ｐゴシック"/>
            </a:rPr>
            <a:t>年度から実施してきた補償金免除繰上償還により類似団体平均を下回っている。平成</a:t>
          </a:r>
          <a:r>
            <a:rPr kumimoji="1" lang="en-US" altLang="ja-JP" sz="1200">
              <a:latin typeface="ＭＳ Ｐゴシック"/>
            </a:rPr>
            <a:t>26</a:t>
          </a:r>
          <a:r>
            <a:rPr kumimoji="1" lang="ja-JP" altLang="en-US" sz="1200">
              <a:latin typeface="ＭＳ Ｐゴシック"/>
            </a:rPr>
            <a:t>年度と比較して、元利償還金が</a:t>
          </a:r>
          <a:r>
            <a:rPr kumimoji="1" lang="en-US" altLang="ja-JP" sz="1200">
              <a:latin typeface="ＭＳ Ｐゴシック"/>
            </a:rPr>
            <a:t>183,969</a:t>
          </a:r>
          <a:r>
            <a:rPr kumimoji="1" lang="ja-JP" altLang="en-US" sz="1200">
              <a:latin typeface="ＭＳ Ｐゴシック"/>
            </a:rPr>
            <a:t>千円の増となったが標準税収入額等が</a:t>
          </a:r>
          <a:r>
            <a:rPr kumimoji="1" lang="en-US" altLang="ja-JP" sz="1200">
              <a:latin typeface="ＭＳ Ｐゴシック"/>
            </a:rPr>
            <a:t>303,004</a:t>
          </a:r>
          <a:r>
            <a:rPr kumimoji="1" lang="ja-JP" altLang="en-US" sz="1200">
              <a:latin typeface="ＭＳ Ｐゴシック"/>
            </a:rPr>
            <a:t>千円、基準財政需要額が</a:t>
          </a:r>
          <a:r>
            <a:rPr kumimoji="1" lang="en-US" altLang="ja-JP" sz="1200">
              <a:latin typeface="ＭＳ Ｐゴシック"/>
            </a:rPr>
            <a:t>166,047</a:t>
          </a:r>
          <a:r>
            <a:rPr kumimoji="1" lang="ja-JP" altLang="en-US" sz="1200">
              <a:latin typeface="ＭＳ Ｐゴシック"/>
            </a:rPr>
            <a:t>千円の増となったため、比率は</a:t>
          </a:r>
          <a:r>
            <a:rPr kumimoji="1" lang="en-US" altLang="ja-JP" sz="1200">
              <a:latin typeface="ＭＳ Ｐゴシック"/>
            </a:rPr>
            <a:t>0.5</a:t>
          </a:r>
          <a:r>
            <a:rPr kumimoji="1" lang="ja-JP" altLang="en-US" sz="1200">
              <a:latin typeface="ＭＳ Ｐゴシック"/>
            </a:rPr>
            <a:t>％向上した。</a:t>
          </a:r>
          <a:endParaRPr kumimoji="1" lang="en-US" altLang="ja-JP" sz="1200">
            <a:latin typeface="ＭＳ Ｐゴシック"/>
          </a:endParaRPr>
        </a:p>
        <a:p>
          <a:r>
            <a:rPr kumimoji="1" lang="ja-JP" altLang="en-US" sz="1200">
              <a:latin typeface="ＭＳ Ｐゴシック"/>
            </a:rPr>
            <a:t>　しかし、庁舎整備事業等の大規模事業の実施及び熊本地震による影響により、今後、一般会計における公債費は増加し比率は上昇していくものと予想される。緊急性や事業効果等を全体的に検証した上で、真に必要な行政サービスの事業選定を行い、償還額の平準化により後年度への負担軽減に努める</a:t>
          </a:r>
          <a:r>
            <a:rPr kumimoji="1" lang="ja-JP" altLang="en-US" sz="1300">
              <a:latin typeface="ＭＳ Ｐゴシック"/>
            </a:rPr>
            <a:t>。</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149981</xdr:rowOff>
    </xdr:from>
    <xdr:to>
      <xdr:col>24</xdr:col>
      <xdr:colOff>558800</xdr:colOff>
      <xdr:row>41</xdr:row>
      <xdr:rowOff>35983</xdr:rowOff>
    </xdr:to>
    <xdr:cxnSp macro="">
      <xdr:nvCxnSpPr>
        <xdr:cNvPr id="385" name="直線コネクタ 384"/>
        <xdr:cNvCxnSpPr/>
      </xdr:nvCxnSpPr>
      <xdr:spPr>
        <a:xfrm flipV="1">
          <a:off x="16179800" y="700798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104926</xdr:rowOff>
    </xdr:to>
    <xdr:cxnSp macro="">
      <xdr:nvCxnSpPr>
        <xdr:cNvPr id="388" name="直線コネクタ 387"/>
        <xdr:cNvCxnSpPr/>
      </xdr:nvCxnSpPr>
      <xdr:spPr>
        <a:xfrm flipV="1">
          <a:off x="15290800" y="70654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9" name="フローチャート : 判断 388"/>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0" name="テキスト ボックス 389"/>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42</xdr:row>
      <xdr:rowOff>25400</xdr:rowOff>
    </xdr:to>
    <xdr:cxnSp macro="">
      <xdr:nvCxnSpPr>
        <xdr:cNvPr id="391" name="直線コネクタ 390"/>
        <xdr:cNvCxnSpPr/>
      </xdr:nvCxnSpPr>
      <xdr:spPr>
        <a:xfrm flipV="1">
          <a:off x="14401800" y="71343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92" name="フローチャート : 判断 39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3" name="テキスト ボックス 39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140305</xdr:rowOff>
    </xdr:to>
    <xdr:cxnSp macro="">
      <xdr:nvCxnSpPr>
        <xdr:cNvPr id="394" name="直線コネクタ 393"/>
        <xdr:cNvCxnSpPr/>
      </xdr:nvCxnSpPr>
      <xdr:spPr>
        <a:xfrm flipV="1">
          <a:off x="13512800" y="72263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66524</xdr:rowOff>
    </xdr:from>
    <xdr:to>
      <xdr:col>21</xdr:col>
      <xdr:colOff>50800</xdr:colOff>
      <xdr:row>42</xdr:row>
      <xdr:rowOff>168124</xdr:rowOff>
    </xdr:to>
    <xdr:sp macro="" textlink="">
      <xdr:nvSpPr>
        <xdr:cNvPr id="395" name="フローチャート : 判断 394"/>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152901</xdr:rowOff>
    </xdr:from>
    <xdr:ext cx="762000" cy="259045"/>
    <xdr:sp macro="" textlink="">
      <xdr:nvSpPr>
        <xdr:cNvPr id="396" name="テキスト ボックス 395"/>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7" name="フローチャート : 判断 396"/>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398" name="テキスト ボックス 397"/>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99181</xdr:rowOff>
    </xdr:from>
    <xdr:to>
      <xdr:col>24</xdr:col>
      <xdr:colOff>609600</xdr:colOff>
      <xdr:row>41</xdr:row>
      <xdr:rowOff>29331</xdr:rowOff>
    </xdr:to>
    <xdr:sp macro="" textlink="">
      <xdr:nvSpPr>
        <xdr:cNvPr id="404" name="円/楕円 403"/>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115708</xdr:rowOff>
    </xdr:from>
    <xdr:ext cx="762000" cy="259045"/>
    <xdr:sp macro="" textlink="">
      <xdr:nvSpPr>
        <xdr:cNvPr id="405" name="公債費負担の状況該当値テキスト"/>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6" name="円/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7" name="テキスト ボックス 40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8" name="円/楕円 407"/>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165903</xdr:rowOff>
    </xdr:from>
    <xdr:ext cx="762000" cy="259045"/>
    <xdr:sp macro="" textlink="">
      <xdr:nvSpPr>
        <xdr:cNvPr id="409" name="テキスト ボックス 408"/>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10" name="円/楕円 409"/>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11" name="テキスト ボックス 410"/>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89505</xdr:rowOff>
    </xdr:from>
    <xdr:to>
      <xdr:col>19</xdr:col>
      <xdr:colOff>533400</xdr:colOff>
      <xdr:row>43</xdr:row>
      <xdr:rowOff>19655</xdr:rowOff>
    </xdr:to>
    <xdr:sp macro="" textlink="">
      <xdr:nvSpPr>
        <xdr:cNvPr id="412" name="円/楕円 411"/>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29832</xdr:rowOff>
    </xdr:from>
    <xdr:ext cx="762000" cy="259045"/>
    <xdr:sp macro="" textlink="">
      <xdr:nvSpPr>
        <xdr:cNvPr id="413" name="テキスト ボックス 412"/>
        <xdr:cNvSpPr txBox="1"/>
      </xdr:nvSpPr>
      <xdr:spPr>
        <a:xfrm>
          <a:off x="13131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年度は、充当可能財源が将来負担額を上回り、将来負担比率の指標はなかった。平成</a:t>
          </a:r>
          <a:r>
            <a:rPr kumimoji="1" lang="en-US" altLang="ja-JP" sz="1300">
              <a:latin typeface="ＭＳ Ｐゴシック"/>
            </a:rPr>
            <a:t>26</a:t>
          </a:r>
          <a:r>
            <a:rPr kumimoji="1" lang="ja-JP" altLang="en-US" sz="1300">
              <a:latin typeface="ＭＳ Ｐゴシック"/>
            </a:rPr>
            <a:t>年度と比較すると、将来負担額については地方債現在高の増などにより</a:t>
          </a:r>
          <a:r>
            <a:rPr kumimoji="1" lang="en-US" altLang="ja-JP" sz="1300">
              <a:latin typeface="ＭＳ Ｐゴシック"/>
            </a:rPr>
            <a:t>307,559</a:t>
          </a:r>
          <a:r>
            <a:rPr kumimoji="1" lang="ja-JP" altLang="en-US" sz="1300">
              <a:latin typeface="ＭＳ Ｐゴシック"/>
            </a:rPr>
            <a:t>千円の増となっている。また、充当可能財源についても、</a:t>
          </a:r>
          <a:r>
            <a:rPr kumimoji="1" lang="en-US" altLang="ja-JP" sz="1300">
              <a:latin typeface="ＭＳ Ｐゴシック"/>
            </a:rPr>
            <a:t>2,827,486</a:t>
          </a:r>
          <a:r>
            <a:rPr kumimoji="1" lang="ja-JP" altLang="en-US" sz="1300">
              <a:latin typeface="ＭＳ Ｐゴシック"/>
            </a:rPr>
            <a:t>千円の増となっているが、これは剰余金処分による財政調整基金の積立や合併特例債を活用して造成した地域振興基金の積立により充当可能基金が</a:t>
          </a:r>
          <a:r>
            <a:rPr kumimoji="1" lang="en-US" altLang="ja-JP" sz="1300">
              <a:latin typeface="ＭＳ Ｐゴシック"/>
            </a:rPr>
            <a:t>1,938,369</a:t>
          </a:r>
          <a:r>
            <a:rPr kumimoji="1" lang="ja-JP" altLang="en-US" sz="1300">
              <a:latin typeface="ＭＳ Ｐゴシック"/>
            </a:rPr>
            <a:t>千円増となったことや、公債費の算入見込額の増により基準財政需要額算入見込額が</a:t>
          </a:r>
          <a:r>
            <a:rPr kumimoji="1" lang="en-US" altLang="ja-JP" sz="1300">
              <a:latin typeface="ＭＳ Ｐゴシック"/>
            </a:rPr>
            <a:t>947,075</a:t>
          </a:r>
          <a:r>
            <a:rPr kumimoji="1" lang="ja-JP" altLang="en-US" sz="1300">
              <a:latin typeface="ＭＳ Ｐゴシック"/>
            </a:rPr>
            <a:t>千円増になったためである。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147447</xdr:rowOff>
    </xdr:from>
    <xdr:to>
      <xdr:col>23</xdr:col>
      <xdr:colOff>406400</xdr:colOff>
      <xdr:row>14</xdr:row>
      <xdr:rowOff>25866</xdr:rowOff>
    </xdr:to>
    <xdr:cxnSp macro="">
      <xdr:nvCxnSpPr>
        <xdr:cNvPr id="447" name="直線コネクタ 446"/>
        <xdr:cNvCxnSpPr/>
      </xdr:nvCxnSpPr>
      <xdr:spPr>
        <a:xfrm flipV="1">
          <a:off x="15290800" y="2376297"/>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25866</xdr:rowOff>
    </xdr:from>
    <xdr:to>
      <xdr:col>22</xdr:col>
      <xdr:colOff>203200</xdr:colOff>
      <xdr:row>14</xdr:row>
      <xdr:rowOff>140885</xdr:rowOff>
    </xdr:to>
    <xdr:cxnSp macro="">
      <xdr:nvCxnSpPr>
        <xdr:cNvPr id="450" name="直線コネクタ 449"/>
        <xdr:cNvCxnSpPr/>
      </xdr:nvCxnSpPr>
      <xdr:spPr>
        <a:xfrm flipV="1">
          <a:off x="14401800" y="2426166"/>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51" name="フローチャート : 判断 450"/>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99924</xdr:rowOff>
    </xdr:from>
    <xdr:ext cx="736600" cy="259045"/>
    <xdr:sp macro="" textlink="">
      <xdr:nvSpPr>
        <xdr:cNvPr id="452" name="テキスト ボックス 451"/>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140885</xdr:rowOff>
    </xdr:from>
    <xdr:to>
      <xdr:col>21</xdr:col>
      <xdr:colOff>0</xdr:colOff>
      <xdr:row>15</xdr:row>
      <xdr:rowOff>26543</xdr:rowOff>
    </xdr:to>
    <xdr:cxnSp macro="">
      <xdr:nvCxnSpPr>
        <xdr:cNvPr id="453" name="直線コネクタ 452"/>
        <xdr:cNvCxnSpPr/>
      </xdr:nvCxnSpPr>
      <xdr:spPr>
        <a:xfrm flipV="1">
          <a:off x="13512800" y="2541185"/>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54" name="フローチャート : 判断 453"/>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166683</xdr:rowOff>
    </xdr:from>
    <xdr:ext cx="762000" cy="259045"/>
    <xdr:sp macro="" textlink="">
      <xdr:nvSpPr>
        <xdr:cNvPr id="455" name="テキスト ボックス 454"/>
        <xdr:cNvSpPr txBox="1"/>
      </xdr:nvSpPr>
      <xdr:spPr>
        <a:xfrm>
          <a:off x="14909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171196</xdr:rowOff>
    </xdr:from>
    <xdr:to>
      <xdr:col>21</xdr:col>
      <xdr:colOff>50800</xdr:colOff>
      <xdr:row>16</xdr:row>
      <xdr:rowOff>101346</xdr:rowOff>
    </xdr:to>
    <xdr:sp macro="" textlink="">
      <xdr:nvSpPr>
        <xdr:cNvPr id="456" name="フローチャート : 判断 455"/>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86123</xdr:rowOff>
    </xdr:from>
    <xdr:ext cx="762000" cy="259045"/>
    <xdr:sp macro="" textlink="">
      <xdr:nvSpPr>
        <xdr:cNvPr id="457" name="テキスト ボックス 456"/>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8" name="フローチャート : 判断 457"/>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134383</xdr:rowOff>
    </xdr:from>
    <xdr:ext cx="762000" cy="259045"/>
    <xdr:sp macro="" textlink="">
      <xdr:nvSpPr>
        <xdr:cNvPr id="459" name="テキスト ボックス 458"/>
        <xdr:cNvSpPr txBox="1"/>
      </xdr:nvSpPr>
      <xdr:spPr>
        <a:xfrm>
          <a:off x="13131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96647</xdr:rowOff>
    </xdr:from>
    <xdr:to>
      <xdr:col>23</xdr:col>
      <xdr:colOff>457200</xdr:colOff>
      <xdr:row>14</xdr:row>
      <xdr:rowOff>26797</xdr:rowOff>
    </xdr:to>
    <xdr:sp macro="" textlink="">
      <xdr:nvSpPr>
        <xdr:cNvPr id="465" name="円/楕円 464"/>
        <xdr:cNvSpPr/>
      </xdr:nvSpPr>
      <xdr:spPr>
        <a:xfrm>
          <a:off x="16129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36974</xdr:rowOff>
    </xdr:from>
    <xdr:ext cx="736600" cy="259045"/>
    <xdr:sp macro="" textlink="">
      <xdr:nvSpPr>
        <xdr:cNvPr id="466" name="テキスト ボックス 465"/>
        <xdr:cNvSpPr txBox="1"/>
      </xdr:nvSpPr>
      <xdr:spPr>
        <a:xfrm>
          <a:off x="15798800" y="209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146516</xdr:rowOff>
    </xdr:from>
    <xdr:to>
      <xdr:col>22</xdr:col>
      <xdr:colOff>254000</xdr:colOff>
      <xdr:row>14</xdr:row>
      <xdr:rowOff>76666</xdr:rowOff>
    </xdr:to>
    <xdr:sp macro="" textlink="">
      <xdr:nvSpPr>
        <xdr:cNvPr id="467" name="円/楕円 466"/>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86843</xdr:rowOff>
    </xdr:from>
    <xdr:ext cx="762000" cy="259045"/>
    <xdr:sp macro="" textlink="">
      <xdr:nvSpPr>
        <xdr:cNvPr id="468" name="テキスト ボックス 467"/>
        <xdr:cNvSpPr txBox="1"/>
      </xdr:nvSpPr>
      <xdr:spPr>
        <a:xfrm>
          <a:off x="14909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90085</xdr:rowOff>
    </xdr:from>
    <xdr:to>
      <xdr:col>21</xdr:col>
      <xdr:colOff>50800</xdr:colOff>
      <xdr:row>15</xdr:row>
      <xdr:rowOff>20235</xdr:rowOff>
    </xdr:to>
    <xdr:sp macro="" textlink="">
      <xdr:nvSpPr>
        <xdr:cNvPr id="469" name="円/楕円 468"/>
        <xdr:cNvSpPr/>
      </xdr:nvSpPr>
      <xdr:spPr>
        <a:xfrm>
          <a:off x="14351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30412</xdr:rowOff>
    </xdr:from>
    <xdr:ext cx="762000" cy="259045"/>
    <xdr:sp macro="" textlink="">
      <xdr:nvSpPr>
        <xdr:cNvPr id="470" name="テキスト ボックス 469"/>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147193</xdr:rowOff>
    </xdr:from>
    <xdr:to>
      <xdr:col>19</xdr:col>
      <xdr:colOff>533400</xdr:colOff>
      <xdr:row>15</xdr:row>
      <xdr:rowOff>77343</xdr:rowOff>
    </xdr:to>
    <xdr:sp macro="" textlink="">
      <xdr:nvSpPr>
        <xdr:cNvPr id="471" name="円/楕円 470"/>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87520</xdr:rowOff>
    </xdr:from>
    <xdr:ext cx="762000" cy="259045"/>
    <xdr:sp macro="" textlink="">
      <xdr:nvSpPr>
        <xdr:cNvPr id="472" name="テキスト ボックス 471"/>
        <xdr:cNvSpPr txBox="1"/>
      </xdr:nvSpPr>
      <xdr:spPr>
        <a:xfrm>
          <a:off x="13131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50,048
49,790
276.85
29,939,510
28,766,701
995,598
15,268,118
29,623,145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人件費については、これまで類似団体平均値を上回る水準で推移してきたが、前年度と比べ</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％の減となり類似団体平均を下回った。これは、全体の職員数について、合併当初の</a:t>
          </a:r>
          <a:r>
            <a:rPr kumimoji="1" lang="en-US" altLang="ja-JP" sz="1300">
              <a:solidFill>
                <a:sysClr val="windowText" lastClr="000000"/>
              </a:solidFill>
              <a:latin typeface="ＭＳ Ｐゴシック"/>
            </a:rPr>
            <a:t>613</a:t>
          </a:r>
          <a:r>
            <a:rPr kumimoji="1" lang="ja-JP" altLang="en-US" sz="1300">
              <a:solidFill>
                <a:sysClr val="windowText" lastClr="000000"/>
              </a:solidFill>
              <a:latin typeface="ＭＳ Ｐゴシック"/>
            </a:rPr>
            <a:t>名から平成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日現在で</a:t>
          </a:r>
          <a:r>
            <a:rPr kumimoji="1" lang="en-US" altLang="ja-JP" sz="1300">
              <a:solidFill>
                <a:sysClr val="windowText" lastClr="000000"/>
              </a:solidFill>
              <a:latin typeface="ＭＳ Ｐゴシック"/>
            </a:rPr>
            <a:t>477</a:t>
          </a:r>
          <a:r>
            <a:rPr kumimoji="1" lang="ja-JP" altLang="en-US" sz="1300">
              <a:solidFill>
                <a:sysClr val="windowText" lastClr="000000"/>
              </a:solidFill>
              <a:latin typeface="ＭＳ Ｐゴシック"/>
            </a:rPr>
            <a:t>名と大幅な削減を達成したためである。平成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月に策定した新たな定員管理計画では、平成</a:t>
          </a:r>
          <a:r>
            <a:rPr kumimoji="1" lang="en-US" altLang="ja-JP" sz="1300">
              <a:solidFill>
                <a:sysClr val="windowText" lastClr="000000"/>
              </a:solidFill>
              <a:latin typeface="ＭＳ Ｐゴシック"/>
            </a:rPr>
            <a:t>35</a:t>
          </a:r>
          <a:r>
            <a:rPr kumimoji="1" lang="ja-JP" altLang="en-US" sz="1300">
              <a:solidFill>
                <a:sysClr val="windowText" lastClr="000000"/>
              </a:solidFill>
              <a:latin typeface="ＭＳ Ｐゴシック"/>
            </a:rPr>
            <a:t>年までに現状より</a:t>
          </a:r>
          <a:r>
            <a:rPr kumimoji="1" lang="en-US" altLang="ja-JP" sz="1300">
              <a:solidFill>
                <a:sysClr val="windowText" lastClr="000000"/>
              </a:solidFill>
              <a:latin typeface="ＭＳ Ｐゴシック"/>
            </a:rPr>
            <a:t>57</a:t>
          </a:r>
          <a:r>
            <a:rPr kumimoji="1" lang="ja-JP" altLang="en-US" sz="1300">
              <a:solidFill>
                <a:sysClr val="windowText" lastClr="000000"/>
              </a:solidFill>
              <a:latin typeface="ＭＳ Ｐゴシック"/>
            </a:rPr>
            <a:t>名の職員削減を目標としており、引き続き職員数の抑制に努めていく。</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25400</xdr:rowOff>
    </xdr:from>
    <xdr:to>
      <xdr:col>7</xdr:col>
      <xdr:colOff>15875</xdr:colOff>
      <xdr:row>36</xdr:row>
      <xdr:rowOff>152400</xdr:rowOff>
    </xdr:to>
    <xdr:cxnSp macro="">
      <xdr:nvCxnSpPr>
        <xdr:cNvPr id="66" name="直線コネクタ 65"/>
        <xdr:cNvCxnSpPr/>
      </xdr:nvCxnSpPr>
      <xdr:spPr>
        <a:xfrm flipV="1">
          <a:off x="3987800" y="6197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152400</xdr:rowOff>
    </xdr:from>
    <xdr:to>
      <xdr:col>5</xdr:col>
      <xdr:colOff>549275</xdr:colOff>
      <xdr:row>37</xdr:row>
      <xdr:rowOff>19050</xdr:rowOff>
    </xdr:to>
    <xdr:cxnSp macro="">
      <xdr:nvCxnSpPr>
        <xdr:cNvPr id="69" name="直線コネクタ 68"/>
        <xdr:cNvCxnSpPr/>
      </xdr:nvCxnSpPr>
      <xdr:spPr>
        <a:xfrm flipV="1">
          <a:off x="3098800" y="632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120650</xdr:rowOff>
    </xdr:from>
    <xdr:to>
      <xdr:col>5</xdr:col>
      <xdr:colOff>600075</xdr:colOff>
      <xdr:row>36</xdr:row>
      <xdr:rowOff>50800</xdr:rowOff>
    </xdr:to>
    <xdr:sp macro="" textlink="">
      <xdr:nvSpPr>
        <xdr:cNvPr id="70" name="フローチャート :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60977</xdr:rowOff>
    </xdr:from>
    <xdr:ext cx="736600" cy="259045"/>
    <xdr:sp macro="" textlink="">
      <xdr:nvSpPr>
        <xdr:cNvPr id="71" name="テキスト ボックス 70"/>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19050</xdr:rowOff>
    </xdr:to>
    <xdr:cxnSp macro="">
      <xdr:nvCxnSpPr>
        <xdr:cNvPr id="72" name="直線コネクタ 71"/>
        <xdr:cNvCxnSpPr/>
      </xdr:nvCxnSpPr>
      <xdr:spPr>
        <a:xfrm>
          <a:off x="2209800" y="633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146050</xdr:rowOff>
    </xdr:from>
    <xdr:to>
      <xdr:col>4</xdr:col>
      <xdr:colOff>396875</xdr:colOff>
      <xdr:row>36</xdr:row>
      <xdr:rowOff>76200</xdr:rowOff>
    </xdr:to>
    <xdr:sp macro="" textlink="">
      <xdr:nvSpPr>
        <xdr:cNvPr id="73" name="フローチャート :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107950</xdr:rowOff>
    </xdr:to>
    <xdr:cxnSp macro="">
      <xdr:nvCxnSpPr>
        <xdr:cNvPr id="75" name="直線コネクタ 74"/>
        <xdr:cNvCxnSpPr/>
      </xdr:nvCxnSpPr>
      <xdr:spPr>
        <a:xfrm flipV="1">
          <a:off x="1320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88900</xdr:rowOff>
    </xdr:from>
    <xdr:to>
      <xdr:col>3</xdr:col>
      <xdr:colOff>193675</xdr:colOff>
      <xdr:row>37</xdr:row>
      <xdr:rowOff>19050</xdr:rowOff>
    </xdr:to>
    <xdr:sp macro="" textlink="">
      <xdr:nvSpPr>
        <xdr:cNvPr id="76" name="フローチャート :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78" name="フローチャート : 判断 77"/>
        <xdr:cNvSpPr/>
      </xdr:nvSpPr>
      <xdr:spPr>
        <a:xfrm>
          <a:off x="1270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79" name="テキスト ボックス 78"/>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85" name="円/楕円 84"/>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101600</xdr:rowOff>
    </xdr:from>
    <xdr:to>
      <xdr:col>5</xdr:col>
      <xdr:colOff>600075</xdr:colOff>
      <xdr:row>37</xdr:row>
      <xdr:rowOff>31750</xdr:rowOff>
    </xdr:to>
    <xdr:sp macro="" textlink="">
      <xdr:nvSpPr>
        <xdr:cNvPr id="87" name="円/楕円 86"/>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16527</xdr:rowOff>
    </xdr:from>
    <xdr:ext cx="736600" cy="259045"/>
    <xdr:sp macro="" textlink="">
      <xdr:nvSpPr>
        <xdr:cNvPr id="88" name="テキスト ボックス 87"/>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139700</xdr:rowOff>
    </xdr:from>
    <xdr:to>
      <xdr:col>4</xdr:col>
      <xdr:colOff>396875</xdr:colOff>
      <xdr:row>37</xdr:row>
      <xdr:rowOff>69850</xdr:rowOff>
    </xdr:to>
    <xdr:sp macro="" textlink="">
      <xdr:nvSpPr>
        <xdr:cNvPr id="89" name="円/楕円 88"/>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90" name="テキスト ボックス 89"/>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物件費に係る経常収支比率が低くなっているのは、電算管理委託料</a:t>
          </a:r>
          <a:r>
            <a:rPr kumimoji="1" lang="en-US" altLang="ja-JP" sz="1300">
              <a:latin typeface="ＭＳ Ｐゴシック"/>
            </a:rPr>
            <a:t>23,307</a:t>
          </a:r>
          <a:r>
            <a:rPr kumimoji="1" lang="ja-JP" altLang="en-US" sz="1300">
              <a:latin typeface="ＭＳ Ｐゴシック"/>
            </a:rPr>
            <a:t>千円の減が主な要因である。庁舎等の整備など大きな事業も開始されたため、今後は公共施設の統廃合による維持管理経費の削減、各種団体への補助金や単独補助金の縮減・廃止を含めた見直しを行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133350</xdr:rowOff>
    </xdr:from>
    <xdr:to>
      <xdr:col>24</xdr:col>
      <xdr:colOff>31750</xdr:colOff>
      <xdr:row>19</xdr:row>
      <xdr:rowOff>146050</xdr:rowOff>
    </xdr:to>
    <xdr:cxnSp macro="">
      <xdr:nvCxnSpPr>
        <xdr:cNvPr id="127" name="直線コネクタ 126"/>
        <xdr:cNvCxnSpPr/>
      </xdr:nvCxnSpPr>
      <xdr:spPr>
        <a:xfrm flipV="1">
          <a:off x="15671800" y="339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146050</xdr:rowOff>
    </xdr:from>
    <xdr:to>
      <xdr:col>22</xdr:col>
      <xdr:colOff>565150</xdr:colOff>
      <xdr:row>19</xdr:row>
      <xdr:rowOff>158750</xdr:rowOff>
    </xdr:to>
    <xdr:cxnSp macro="">
      <xdr:nvCxnSpPr>
        <xdr:cNvPr id="130" name="直線コネクタ 129"/>
        <xdr:cNvCxnSpPr/>
      </xdr:nvCxnSpPr>
      <xdr:spPr>
        <a:xfrm flipV="1">
          <a:off x="14782800" y="340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95250</xdr:rowOff>
    </xdr:from>
    <xdr:to>
      <xdr:col>22</xdr:col>
      <xdr:colOff>615950</xdr:colOff>
      <xdr:row>20</xdr:row>
      <xdr:rowOff>25400</xdr:rowOff>
    </xdr:to>
    <xdr:sp macro="" textlink="">
      <xdr:nvSpPr>
        <xdr:cNvPr id="131" name="フローチャート : 判断 130"/>
        <xdr:cNvSpPr/>
      </xdr:nvSpPr>
      <xdr:spPr>
        <a:xfrm>
          <a:off x="15621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133350</xdr:rowOff>
    </xdr:from>
    <xdr:to>
      <xdr:col>21</xdr:col>
      <xdr:colOff>361950</xdr:colOff>
      <xdr:row>19</xdr:row>
      <xdr:rowOff>158750</xdr:rowOff>
    </xdr:to>
    <xdr:cxnSp macro="">
      <xdr:nvCxnSpPr>
        <xdr:cNvPr id="133" name="直線コネクタ 132"/>
        <xdr:cNvCxnSpPr/>
      </xdr:nvCxnSpPr>
      <xdr:spPr>
        <a:xfrm>
          <a:off x="13893800" y="339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6350</xdr:rowOff>
    </xdr:from>
    <xdr:to>
      <xdr:col>21</xdr:col>
      <xdr:colOff>412750</xdr:colOff>
      <xdr:row>19</xdr:row>
      <xdr:rowOff>107950</xdr:rowOff>
    </xdr:to>
    <xdr:sp macro="" textlink="">
      <xdr:nvSpPr>
        <xdr:cNvPr id="134" name="フローチャート : 判断 133"/>
        <xdr:cNvSpPr/>
      </xdr:nvSpPr>
      <xdr:spPr>
        <a:xfrm>
          <a:off x="14732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118127</xdr:rowOff>
    </xdr:from>
    <xdr:ext cx="762000" cy="259045"/>
    <xdr:sp macro="" textlink="">
      <xdr:nvSpPr>
        <xdr:cNvPr id="135" name="テキスト ボックス 134"/>
        <xdr:cNvSpPr txBox="1"/>
      </xdr:nvSpPr>
      <xdr:spPr>
        <a:xfrm>
          <a:off x="14401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82550</xdr:rowOff>
    </xdr:from>
    <xdr:to>
      <xdr:col>20</xdr:col>
      <xdr:colOff>158750</xdr:colOff>
      <xdr:row>19</xdr:row>
      <xdr:rowOff>133350</xdr:rowOff>
    </xdr:to>
    <xdr:cxnSp macro="">
      <xdr:nvCxnSpPr>
        <xdr:cNvPr id="136" name="直線コネクタ 135"/>
        <xdr:cNvCxnSpPr/>
      </xdr:nvCxnSpPr>
      <xdr:spPr>
        <a:xfrm>
          <a:off x="13004800" y="334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114300</xdr:rowOff>
    </xdr:from>
    <xdr:to>
      <xdr:col>20</xdr:col>
      <xdr:colOff>209550</xdr:colOff>
      <xdr:row>19</xdr:row>
      <xdr:rowOff>44450</xdr:rowOff>
    </xdr:to>
    <xdr:sp macro="" textlink="">
      <xdr:nvSpPr>
        <xdr:cNvPr id="137" name="フローチャート : 判断 136"/>
        <xdr:cNvSpPr/>
      </xdr:nvSpPr>
      <xdr:spPr>
        <a:xfrm>
          <a:off x="13843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38" name="テキスト ボックス 137"/>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39" name="フローチャート : 判断 138"/>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82550</xdr:rowOff>
    </xdr:from>
    <xdr:to>
      <xdr:col>24</xdr:col>
      <xdr:colOff>82550</xdr:colOff>
      <xdr:row>20</xdr:row>
      <xdr:rowOff>12700</xdr:rowOff>
    </xdr:to>
    <xdr:sp macro="" textlink="">
      <xdr:nvSpPr>
        <xdr:cNvPr id="146" name="円/楕円 145"/>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54627</xdr:rowOff>
    </xdr:from>
    <xdr:ext cx="762000" cy="259045"/>
    <xdr:sp macro="" textlink="">
      <xdr:nvSpPr>
        <xdr:cNvPr id="147"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48" name="円/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107950</xdr:rowOff>
    </xdr:from>
    <xdr:to>
      <xdr:col>21</xdr:col>
      <xdr:colOff>412750</xdr:colOff>
      <xdr:row>20</xdr:row>
      <xdr:rowOff>38100</xdr:rowOff>
    </xdr:to>
    <xdr:sp macro="" textlink="">
      <xdr:nvSpPr>
        <xdr:cNvPr id="150" name="円/楕円 149"/>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22877</xdr:rowOff>
    </xdr:from>
    <xdr:ext cx="762000" cy="259045"/>
    <xdr:sp macro="" textlink="">
      <xdr:nvSpPr>
        <xdr:cNvPr id="151" name="テキスト ボックス 150"/>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82550</xdr:rowOff>
    </xdr:from>
    <xdr:to>
      <xdr:col>20</xdr:col>
      <xdr:colOff>209550</xdr:colOff>
      <xdr:row>20</xdr:row>
      <xdr:rowOff>12700</xdr:rowOff>
    </xdr:to>
    <xdr:sp macro="" textlink="">
      <xdr:nvSpPr>
        <xdr:cNvPr id="152" name="円/楕円 151"/>
        <xdr:cNvSpPr/>
      </xdr:nvSpPr>
      <xdr:spPr>
        <a:xfrm>
          <a:off x="13843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168927</xdr:rowOff>
    </xdr:from>
    <xdr:ext cx="762000" cy="259045"/>
    <xdr:sp macro="" textlink="">
      <xdr:nvSpPr>
        <xdr:cNvPr id="153" name="テキスト ボックス 152"/>
        <xdr:cNvSpPr txBox="1"/>
      </xdr:nvSpPr>
      <xdr:spPr>
        <a:xfrm>
          <a:off x="13512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31750</xdr:rowOff>
    </xdr:from>
    <xdr:to>
      <xdr:col>19</xdr:col>
      <xdr:colOff>6350</xdr:colOff>
      <xdr:row>19</xdr:row>
      <xdr:rowOff>133350</xdr:rowOff>
    </xdr:to>
    <xdr:sp macro="" textlink="">
      <xdr:nvSpPr>
        <xdr:cNvPr id="154" name="円/楕円 153"/>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118127</xdr:rowOff>
    </xdr:from>
    <xdr:ext cx="762000" cy="259045"/>
    <xdr:sp macro="" textlink="">
      <xdr:nvSpPr>
        <xdr:cNvPr id="155" name="テキスト ボックス 154"/>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扶助費に係る経常収支比率が類似団体平均を上回り、毎年上昇傾向にある要因は、全国平均を上回る高齢化率</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月末</a:t>
          </a:r>
          <a:r>
            <a:rPr kumimoji="1" lang="en-US" altLang="ja-JP" sz="1300">
              <a:solidFill>
                <a:sysClr val="windowText" lastClr="000000"/>
              </a:solidFill>
              <a:latin typeface="ＭＳ Ｐゴシック"/>
            </a:rPr>
            <a:t>30.7</a:t>
          </a:r>
          <a:r>
            <a:rPr kumimoji="1" lang="ja-JP" altLang="en-US" sz="1300">
              <a:solidFill>
                <a:sysClr val="windowText" lastClr="000000"/>
              </a:solidFill>
              <a:latin typeface="ＭＳ Ｐゴシック"/>
            </a:rPr>
            <a:t>％</a:t>
          </a:r>
          <a:r>
            <a:rPr kumimoji="1" lang="ja-JP" altLang="en-US" sz="1300">
              <a:latin typeface="ＭＳ Ｐゴシック"/>
            </a:rPr>
            <a:t>）に加え、障がい福祉サービスの利用者増加や子育て支援による医療費助成制度の拡充、長引く景気低迷による生活保護受給世帯の増加によるものである。資格審査等の適正化などで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53522</xdr:rowOff>
    </xdr:from>
    <xdr:to>
      <xdr:col>7</xdr:col>
      <xdr:colOff>15875</xdr:colOff>
      <xdr:row>59</xdr:row>
      <xdr:rowOff>151493</xdr:rowOff>
    </xdr:to>
    <xdr:cxnSp macro="">
      <xdr:nvCxnSpPr>
        <xdr:cNvPr id="190" name="直線コネクタ 189"/>
        <xdr:cNvCxnSpPr/>
      </xdr:nvCxnSpPr>
      <xdr:spPr>
        <a:xfrm>
          <a:off x="3987800" y="10169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86178</xdr:rowOff>
    </xdr:to>
    <xdr:cxnSp macro="">
      <xdr:nvCxnSpPr>
        <xdr:cNvPr id="193" name="直線コネクタ 192"/>
        <xdr:cNvCxnSpPr/>
      </xdr:nvCxnSpPr>
      <xdr:spPr>
        <a:xfrm flipV="1">
          <a:off x="3098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159657</xdr:rowOff>
    </xdr:from>
    <xdr:to>
      <xdr:col>4</xdr:col>
      <xdr:colOff>346075</xdr:colOff>
      <xdr:row>59</xdr:row>
      <xdr:rowOff>86178</xdr:rowOff>
    </xdr:to>
    <xdr:cxnSp macro="">
      <xdr:nvCxnSpPr>
        <xdr:cNvPr id="196" name="直線コネクタ 195"/>
        <xdr:cNvCxnSpPr/>
      </xdr:nvCxnSpPr>
      <xdr:spPr>
        <a:xfrm>
          <a:off x="2209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97" name="フローチャート :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58</xdr:row>
      <xdr:rowOff>159657</xdr:rowOff>
    </xdr:to>
    <xdr:cxnSp macro="">
      <xdr:nvCxnSpPr>
        <xdr:cNvPr id="199" name="直線コネクタ 198"/>
        <xdr:cNvCxnSpPr/>
      </xdr:nvCxnSpPr>
      <xdr:spPr>
        <a:xfrm>
          <a:off x="1320800" y="98588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199</xdr:rowOff>
    </xdr:from>
    <xdr:ext cx="762000" cy="259045"/>
    <xdr:sp macro="" textlink="">
      <xdr:nvSpPr>
        <xdr:cNvPr id="201" name="テキスト ボックス 200"/>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9" name="円/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11" name="円/楕円 210"/>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12" name="テキスト ボックス 211"/>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35378</xdr:rowOff>
    </xdr:from>
    <xdr:to>
      <xdr:col>4</xdr:col>
      <xdr:colOff>396875</xdr:colOff>
      <xdr:row>59</xdr:row>
      <xdr:rowOff>136978</xdr:rowOff>
    </xdr:to>
    <xdr:sp macro="" textlink="">
      <xdr:nvSpPr>
        <xdr:cNvPr id="213" name="円/楕円 212"/>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121755</xdr:rowOff>
    </xdr:from>
    <xdr:ext cx="762000" cy="259045"/>
    <xdr:sp macro="" textlink="">
      <xdr:nvSpPr>
        <xdr:cNvPr id="214" name="テキスト ボックス 213"/>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5" name="円/楕円 214"/>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6" name="テキスト ボックス 215"/>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7" name="円/楕円 216"/>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8" name="テキスト ボックス 217"/>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おける経常収支比率が類似団体平均を上回っているのは積立金の増加と特別会計への繰出金が主な要因である。積立金は合併特例債を活用して造成した地域振興基金（新設）が増加している。繰出金については、今後、特別会計における経費削減により経営健全化と効率性を高め、特別会計の自立に向けた基盤強化を図り、一般会計からの基準外繰出の縮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58</xdr:row>
      <xdr:rowOff>63500</xdr:rowOff>
    </xdr:to>
    <xdr:cxnSp macro="">
      <xdr:nvCxnSpPr>
        <xdr:cNvPr id="251" name="直線コネクタ 250"/>
        <xdr:cNvCxnSpPr/>
      </xdr:nvCxnSpPr>
      <xdr:spPr>
        <a:xfrm>
          <a:off x="15671800" y="9855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82550</xdr:rowOff>
    </xdr:from>
    <xdr:to>
      <xdr:col>22</xdr:col>
      <xdr:colOff>565150</xdr:colOff>
      <xdr:row>57</xdr:row>
      <xdr:rowOff>82550</xdr:rowOff>
    </xdr:to>
    <xdr:cxnSp macro="">
      <xdr:nvCxnSpPr>
        <xdr:cNvPr id="254" name="直線コネクタ 253"/>
        <xdr:cNvCxnSpPr/>
      </xdr:nvCxnSpPr>
      <xdr:spPr>
        <a:xfrm>
          <a:off x="14782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5" name="フローチャート :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82550</xdr:rowOff>
    </xdr:from>
    <xdr:to>
      <xdr:col>21</xdr:col>
      <xdr:colOff>361950</xdr:colOff>
      <xdr:row>57</xdr:row>
      <xdr:rowOff>82550</xdr:rowOff>
    </xdr:to>
    <xdr:cxnSp macro="">
      <xdr:nvCxnSpPr>
        <xdr:cNvPr id="257" name="直線コネクタ 256"/>
        <xdr:cNvCxnSpPr/>
      </xdr:nvCxnSpPr>
      <xdr:spPr>
        <a:xfrm>
          <a:off x="13893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8" name="フローチャート :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9" name="テキスト ボックス 25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82550</xdr:rowOff>
    </xdr:to>
    <xdr:cxnSp macro="">
      <xdr:nvCxnSpPr>
        <xdr:cNvPr id="260" name="直線コネクタ 259"/>
        <xdr:cNvCxnSpPr/>
      </xdr:nvCxnSpPr>
      <xdr:spPr>
        <a:xfrm>
          <a:off x="13004800" y="9728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61" name="フローチャート : 判断 26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62" name="テキスト ボックス 261"/>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3" name="フローチャート : 判断 26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4" name="テキスト ボックス 263"/>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12700</xdr:rowOff>
    </xdr:from>
    <xdr:to>
      <xdr:col>24</xdr:col>
      <xdr:colOff>82550</xdr:colOff>
      <xdr:row>58</xdr:row>
      <xdr:rowOff>114300</xdr:rowOff>
    </xdr:to>
    <xdr:sp macro="" textlink="">
      <xdr:nvSpPr>
        <xdr:cNvPr id="270" name="円/楕円 269"/>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156227</xdr:rowOff>
    </xdr:from>
    <xdr:ext cx="762000" cy="259045"/>
    <xdr:sp macro="" textlink="">
      <xdr:nvSpPr>
        <xdr:cNvPr id="271"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72" name="円/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118127</xdr:rowOff>
    </xdr:from>
    <xdr:ext cx="736600" cy="259045"/>
    <xdr:sp macro="" textlink="">
      <xdr:nvSpPr>
        <xdr:cNvPr id="273" name="テキスト ボックス 272"/>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31750</xdr:rowOff>
    </xdr:from>
    <xdr:to>
      <xdr:col>21</xdr:col>
      <xdr:colOff>412750</xdr:colOff>
      <xdr:row>57</xdr:row>
      <xdr:rowOff>133350</xdr:rowOff>
    </xdr:to>
    <xdr:sp macro="" textlink="">
      <xdr:nvSpPr>
        <xdr:cNvPr id="274" name="円/楕円 273"/>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118127</xdr:rowOff>
    </xdr:from>
    <xdr:ext cx="762000" cy="259045"/>
    <xdr:sp macro="" textlink="">
      <xdr:nvSpPr>
        <xdr:cNvPr id="275" name="テキスト ボックス 274"/>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31750</xdr:rowOff>
    </xdr:from>
    <xdr:to>
      <xdr:col>20</xdr:col>
      <xdr:colOff>209550</xdr:colOff>
      <xdr:row>57</xdr:row>
      <xdr:rowOff>133350</xdr:rowOff>
    </xdr:to>
    <xdr:sp macro="" textlink="">
      <xdr:nvSpPr>
        <xdr:cNvPr id="276" name="円/楕円 275"/>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118127</xdr:rowOff>
    </xdr:from>
    <xdr:ext cx="762000" cy="259045"/>
    <xdr:sp macro="" textlink="">
      <xdr:nvSpPr>
        <xdr:cNvPr id="277" name="テキスト ボックス 276"/>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9" name="テキスト ボックス 27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私立保育園延長保育事業補助金の</a:t>
          </a:r>
          <a:r>
            <a:rPr kumimoji="1" lang="en-US" altLang="ja-JP" sz="1300">
              <a:latin typeface="ＭＳ Ｐゴシック"/>
            </a:rPr>
            <a:t>59,436</a:t>
          </a:r>
          <a:r>
            <a:rPr kumimoji="1" lang="ja-JP" altLang="en-US" sz="1300">
              <a:latin typeface="ＭＳ Ｐゴシック"/>
            </a:rPr>
            <a:t>千円の減、菊池広域連合負担金の</a:t>
          </a:r>
          <a:r>
            <a:rPr kumimoji="1" lang="en-US" altLang="ja-JP" sz="1300">
              <a:latin typeface="ＭＳ Ｐゴシック"/>
            </a:rPr>
            <a:t>10,577</a:t>
          </a:r>
          <a:r>
            <a:rPr kumimoji="1" lang="ja-JP" altLang="en-US" sz="1300">
              <a:latin typeface="ＭＳ Ｐゴシック"/>
            </a:rPr>
            <a:t>千円の減により、補助費等に係る経常収支比率が前年度に比べ</a:t>
          </a:r>
          <a:r>
            <a:rPr kumimoji="1" lang="en-US" altLang="ja-JP" sz="1300">
              <a:latin typeface="ＭＳ Ｐゴシック"/>
            </a:rPr>
            <a:t>1.4</a:t>
          </a:r>
          <a:r>
            <a:rPr kumimoji="1" lang="ja-JP" altLang="en-US" sz="1300">
              <a:latin typeface="ＭＳ Ｐゴシック"/>
            </a:rPr>
            <a:t>％の減となっている。今後も引き続き、行財政改革により整理合理化を図り、各種団体への補助金や単独補助金の縮減・廃止を含めた見直しを行う。</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35</xdr:row>
      <xdr:rowOff>62230</xdr:rowOff>
    </xdr:to>
    <xdr:cxnSp macro="">
      <xdr:nvCxnSpPr>
        <xdr:cNvPr id="312" name="直線コネクタ 311"/>
        <xdr:cNvCxnSpPr/>
      </xdr:nvCxnSpPr>
      <xdr:spPr>
        <a:xfrm flipV="1">
          <a:off x="15671800" y="595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54610</xdr:rowOff>
    </xdr:from>
    <xdr:to>
      <xdr:col>22</xdr:col>
      <xdr:colOff>565150</xdr:colOff>
      <xdr:row>35</xdr:row>
      <xdr:rowOff>62230</xdr:rowOff>
    </xdr:to>
    <xdr:cxnSp macro="">
      <xdr:nvCxnSpPr>
        <xdr:cNvPr id="315" name="直線コネクタ 314"/>
        <xdr:cNvCxnSpPr/>
      </xdr:nvCxnSpPr>
      <xdr:spPr>
        <a:xfrm>
          <a:off x="14782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316" name="フローチャート : 判断 315"/>
        <xdr:cNvSpPr/>
      </xdr:nvSpPr>
      <xdr:spPr>
        <a:xfrm>
          <a:off x="15621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33037</xdr:rowOff>
    </xdr:from>
    <xdr:ext cx="736600" cy="259045"/>
    <xdr:sp macro="" textlink="">
      <xdr:nvSpPr>
        <xdr:cNvPr id="317" name="テキスト ボックス 316"/>
        <xdr:cNvSpPr txBox="1"/>
      </xdr:nvSpPr>
      <xdr:spPr>
        <a:xfrm>
          <a:off x="15290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54610</xdr:rowOff>
    </xdr:to>
    <xdr:cxnSp macro="">
      <xdr:nvCxnSpPr>
        <xdr:cNvPr id="318" name="直線コネクタ 317"/>
        <xdr:cNvCxnSpPr/>
      </xdr:nvCxnSpPr>
      <xdr:spPr>
        <a:xfrm>
          <a:off x="13893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125730</xdr:rowOff>
    </xdr:from>
    <xdr:to>
      <xdr:col>21</xdr:col>
      <xdr:colOff>412750</xdr:colOff>
      <xdr:row>36</xdr:row>
      <xdr:rowOff>55880</xdr:rowOff>
    </xdr:to>
    <xdr:sp macro="" textlink="">
      <xdr:nvSpPr>
        <xdr:cNvPr id="319" name="フローチャート : 判断 318"/>
        <xdr:cNvSpPr/>
      </xdr:nvSpPr>
      <xdr:spPr>
        <a:xfrm>
          <a:off x="14732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40657</xdr:rowOff>
    </xdr:from>
    <xdr:ext cx="762000" cy="259045"/>
    <xdr:sp macro="" textlink="">
      <xdr:nvSpPr>
        <xdr:cNvPr id="320" name="テキスト ボックス 319"/>
        <xdr:cNvSpPr txBox="1"/>
      </xdr:nvSpPr>
      <xdr:spPr>
        <a:xfrm>
          <a:off x="14401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35</xdr:row>
      <xdr:rowOff>46990</xdr:rowOff>
    </xdr:to>
    <xdr:cxnSp macro="">
      <xdr:nvCxnSpPr>
        <xdr:cNvPr id="321" name="直線コネクタ 320"/>
        <xdr:cNvCxnSpPr/>
      </xdr:nvCxnSpPr>
      <xdr:spPr>
        <a:xfrm flipV="1">
          <a:off x="13004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22" name="フローチャート : 判断 321"/>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23" name="テキスト ボックス 322"/>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4" name="フローチャート : 判断 323"/>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63517</xdr:rowOff>
    </xdr:from>
    <xdr:ext cx="762000" cy="259045"/>
    <xdr:sp macro="" textlink="">
      <xdr:nvSpPr>
        <xdr:cNvPr id="325" name="テキスト ボックス 324"/>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31" name="円/楕円 330"/>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32"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33" name="円/楕円 332"/>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34" name="テキスト ボックス 333"/>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3810</xdr:rowOff>
    </xdr:from>
    <xdr:to>
      <xdr:col>21</xdr:col>
      <xdr:colOff>412750</xdr:colOff>
      <xdr:row>35</xdr:row>
      <xdr:rowOff>105410</xdr:rowOff>
    </xdr:to>
    <xdr:sp macro="" textlink="">
      <xdr:nvSpPr>
        <xdr:cNvPr id="335" name="円/楕円 334"/>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115587</xdr:rowOff>
    </xdr:from>
    <xdr:ext cx="762000" cy="259045"/>
    <xdr:sp macro="" textlink="">
      <xdr:nvSpPr>
        <xdr:cNvPr id="336" name="テキスト ボックス 335"/>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7" name="円/楕円 336"/>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8" name="テキスト ボックス 337"/>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9" name="円/楕円 338"/>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40" name="テキスト ボックス 339"/>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類似団体平均よりも</a:t>
          </a:r>
          <a:r>
            <a:rPr kumimoji="1" lang="en-US" altLang="ja-JP" sz="1200">
              <a:latin typeface="ＭＳ Ｐゴシック"/>
            </a:rPr>
            <a:t>0.2</a:t>
          </a:r>
          <a:r>
            <a:rPr kumimoji="1" lang="ja-JP" altLang="en-US" sz="1200">
              <a:latin typeface="ＭＳ Ｐゴシック"/>
            </a:rPr>
            <a:t>％下回っているものの、合併特例事業債や地方交付税の財源不足を補うために発行した臨時財政対策債の元金償還開始等により平成</a:t>
          </a:r>
          <a:r>
            <a:rPr kumimoji="1" lang="en-US" altLang="ja-JP" sz="1200">
              <a:latin typeface="ＭＳ Ｐゴシック"/>
            </a:rPr>
            <a:t>26</a:t>
          </a:r>
          <a:r>
            <a:rPr kumimoji="1" lang="ja-JP" altLang="en-US" sz="1200">
              <a:latin typeface="ＭＳ Ｐゴシック"/>
            </a:rPr>
            <a:t>年度と比較して</a:t>
          </a:r>
          <a:r>
            <a:rPr kumimoji="1" lang="en-US" altLang="ja-JP" sz="1200">
              <a:latin typeface="ＭＳ Ｐゴシック"/>
            </a:rPr>
            <a:t>0.</a:t>
          </a:r>
          <a:r>
            <a:rPr kumimoji="1" lang="ja-JP" altLang="en-US" sz="1200">
              <a:latin typeface="ＭＳ Ｐゴシック"/>
            </a:rPr>
            <a:t>７％増加している。今後は、新市建設計画の主要事業の実施及び熊本地震の影響により公債費の増加が見込まれるため、緊急性や事業効果等を全体的に検証した上で真に必要な行政サービスの事業選定を行い、市債発行額と元利償還額の適正なバランスを調整し、公債費の抑制と平準化に努める。</a:t>
          </a:r>
        </a:p>
        <a:p>
          <a:endParaRPr kumimoji="1" lang="ja-JP" altLang="en-US" sz="12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40132</xdr:rowOff>
    </xdr:to>
    <xdr:cxnSp macro="">
      <xdr:nvCxnSpPr>
        <xdr:cNvPr id="370" name="直線コネクタ 369"/>
        <xdr:cNvCxnSpPr/>
      </xdr:nvCxnSpPr>
      <xdr:spPr>
        <a:xfrm>
          <a:off x="3987800" y="13381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17272</xdr:rowOff>
    </xdr:to>
    <xdr:cxnSp macro="">
      <xdr:nvCxnSpPr>
        <xdr:cNvPr id="373" name="直線コネクタ 372"/>
        <xdr:cNvCxnSpPr/>
      </xdr:nvCxnSpPr>
      <xdr:spPr>
        <a:xfrm flipV="1">
          <a:off x="3098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74" name="フローチャート : 判断 37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5" name="テキスト ボックス 374"/>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17272</xdr:rowOff>
    </xdr:to>
    <xdr:cxnSp macro="">
      <xdr:nvCxnSpPr>
        <xdr:cNvPr id="376" name="直線コネクタ 375"/>
        <xdr:cNvCxnSpPr/>
      </xdr:nvCxnSpPr>
      <xdr:spPr>
        <a:xfrm>
          <a:off x="2209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7" name="フローチャート : 判断 376"/>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8" name="テキスト ボックス 377"/>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3556</xdr:rowOff>
    </xdr:to>
    <xdr:cxnSp macro="">
      <xdr:nvCxnSpPr>
        <xdr:cNvPr id="379" name="直線コネクタ 378"/>
        <xdr:cNvCxnSpPr/>
      </xdr:nvCxnSpPr>
      <xdr:spPr>
        <a:xfrm>
          <a:off x="1320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0" name="フローチャート :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1" name="テキスト ボックス 380"/>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2" name="フローチャート : 判断 381"/>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3" name="テキスト ボックス 382"/>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9" name="円/楕円 388"/>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5859</xdr:rowOff>
    </xdr:from>
    <xdr:ext cx="762000" cy="259045"/>
    <xdr:sp macro="" textlink="">
      <xdr:nvSpPr>
        <xdr:cNvPr id="390" name="公債費該当値テキスト"/>
        <xdr:cNvSpPr txBox="1"/>
      </xdr:nvSpPr>
      <xdr:spPr>
        <a:xfrm>
          <a:off x="4914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1" name="円/楕円 390"/>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92" name="テキスト ボックス 391"/>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93" name="円/楕円 392"/>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4" name="テキスト ボックス 393"/>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5" name="円/楕円 394"/>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6" name="テキスト ボックス 395"/>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7" name="円/楕円 396"/>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98" name="テキスト ボックス 39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と変わらず類似団体平均を上回っている状況にある。今後は公共施設の統廃合による維持管理経費の削減や、少子高齢化に伴う扶助費の適正な給付、全庁的な物件費、補助費等を重点的に改革していく。また、特別会計への基準外繰出しの抑制など、積極的に行財政改革を推進し、経常収支比率の上昇を抑え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18414</xdr:rowOff>
    </xdr:to>
    <xdr:cxnSp macro="">
      <xdr:nvCxnSpPr>
        <xdr:cNvPr id="427" name="直線コネクタ 426"/>
        <xdr:cNvCxnSpPr/>
      </xdr:nvCxnSpPr>
      <xdr:spPr>
        <a:xfrm flipV="1">
          <a:off x="15671800" y="135229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18414</xdr:rowOff>
    </xdr:from>
    <xdr:to>
      <xdr:col>22</xdr:col>
      <xdr:colOff>565150</xdr:colOff>
      <xdr:row>79</xdr:row>
      <xdr:rowOff>46989</xdr:rowOff>
    </xdr:to>
    <xdr:cxnSp macro="">
      <xdr:nvCxnSpPr>
        <xdr:cNvPr id="430" name="直線コネクタ 429"/>
        <xdr:cNvCxnSpPr/>
      </xdr:nvCxnSpPr>
      <xdr:spPr>
        <a:xfrm flipV="1">
          <a:off x="14782800" y="135629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36195</xdr:rowOff>
    </xdr:from>
    <xdr:to>
      <xdr:col>22</xdr:col>
      <xdr:colOff>615950</xdr:colOff>
      <xdr:row>77</xdr:row>
      <xdr:rowOff>137795</xdr:rowOff>
    </xdr:to>
    <xdr:sp macro="" textlink="">
      <xdr:nvSpPr>
        <xdr:cNvPr id="431" name="フローチャート : 判断 430"/>
        <xdr:cNvSpPr/>
      </xdr:nvSpPr>
      <xdr:spPr>
        <a:xfrm>
          <a:off x="15621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147972</xdr:rowOff>
    </xdr:from>
    <xdr:ext cx="736600" cy="259045"/>
    <xdr:sp macro="" textlink="">
      <xdr:nvSpPr>
        <xdr:cNvPr id="432" name="テキスト ボックス 431"/>
        <xdr:cNvSpPr txBox="1"/>
      </xdr:nvSpPr>
      <xdr:spPr>
        <a:xfrm>
          <a:off x="15290800" y="1300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46989</xdr:rowOff>
    </xdr:to>
    <xdr:cxnSp macro="">
      <xdr:nvCxnSpPr>
        <xdr:cNvPr id="433" name="直線コネクタ 432"/>
        <xdr:cNvCxnSpPr/>
      </xdr:nvCxnSpPr>
      <xdr:spPr>
        <a:xfrm>
          <a:off x="13893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34" name="フローチャート : 判断 433"/>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5" name="テキスト ボックス 434"/>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41275</xdr:rowOff>
    </xdr:from>
    <xdr:to>
      <xdr:col>20</xdr:col>
      <xdr:colOff>158750</xdr:colOff>
      <xdr:row>78</xdr:row>
      <xdr:rowOff>149861</xdr:rowOff>
    </xdr:to>
    <xdr:cxnSp macro="">
      <xdr:nvCxnSpPr>
        <xdr:cNvPr id="436" name="直線コネクタ 435"/>
        <xdr:cNvCxnSpPr/>
      </xdr:nvCxnSpPr>
      <xdr:spPr>
        <a:xfrm>
          <a:off x="13004800" y="1341437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8" name="テキスト ボックス 437"/>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xdr:rowOff>
    </xdr:from>
    <xdr:to>
      <xdr:col>19</xdr:col>
      <xdr:colOff>6350</xdr:colOff>
      <xdr:row>77</xdr:row>
      <xdr:rowOff>103505</xdr:rowOff>
    </xdr:to>
    <xdr:sp macro="" textlink="">
      <xdr:nvSpPr>
        <xdr:cNvPr id="439" name="フローチャート : 判断 438"/>
        <xdr:cNvSpPr/>
      </xdr:nvSpPr>
      <xdr:spPr>
        <a:xfrm>
          <a:off x="12954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113682</xdr:rowOff>
    </xdr:from>
    <xdr:ext cx="762000" cy="259045"/>
    <xdr:sp macro="" textlink="">
      <xdr:nvSpPr>
        <xdr:cNvPr id="440" name="テキスト ボックス 439"/>
        <xdr:cNvSpPr txBox="1"/>
      </xdr:nvSpPr>
      <xdr:spPr>
        <a:xfrm>
          <a:off x="12623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6" name="円/楕円 445"/>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7"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139064</xdr:rowOff>
    </xdr:from>
    <xdr:to>
      <xdr:col>22</xdr:col>
      <xdr:colOff>615950</xdr:colOff>
      <xdr:row>79</xdr:row>
      <xdr:rowOff>69214</xdr:rowOff>
    </xdr:to>
    <xdr:sp macro="" textlink="">
      <xdr:nvSpPr>
        <xdr:cNvPr id="448" name="円/楕円 447"/>
        <xdr:cNvSpPr/>
      </xdr:nvSpPr>
      <xdr:spPr>
        <a:xfrm>
          <a:off x="15621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53991</xdr:rowOff>
    </xdr:from>
    <xdr:ext cx="736600" cy="259045"/>
    <xdr:sp macro="" textlink="">
      <xdr:nvSpPr>
        <xdr:cNvPr id="449" name="テキスト ボックス 448"/>
        <xdr:cNvSpPr txBox="1"/>
      </xdr:nvSpPr>
      <xdr:spPr>
        <a:xfrm>
          <a:off x="15290800" y="1359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450" name="円/楕円 449"/>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51" name="テキスト ボックス 450"/>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2" name="円/楕円 451"/>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3" name="テキスト ボックス 452"/>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161925</xdr:rowOff>
    </xdr:from>
    <xdr:to>
      <xdr:col>19</xdr:col>
      <xdr:colOff>6350</xdr:colOff>
      <xdr:row>78</xdr:row>
      <xdr:rowOff>92075</xdr:rowOff>
    </xdr:to>
    <xdr:sp macro="" textlink="">
      <xdr:nvSpPr>
        <xdr:cNvPr id="454" name="円/楕円 453"/>
        <xdr:cNvSpPr/>
      </xdr:nvSpPr>
      <xdr:spPr>
        <a:xfrm>
          <a:off x="12954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76852</xdr:rowOff>
    </xdr:from>
    <xdr:ext cx="762000" cy="259045"/>
    <xdr:sp macro="" textlink="">
      <xdr:nvSpPr>
        <xdr:cNvPr id="455" name="テキスト ボックス 454"/>
        <xdr:cNvSpPr txBox="1"/>
      </xdr:nvSpPr>
      <xdr:spPr>
        <a:xfrm>
          <a:off x="12623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熊本県菊池市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70743</xdr:rowOff>
    </xdr:from>
    <xdr:to>
      <xdr:col>4</xdr:col>
      <xdr:colOff>1117600</xdr:colOff>
      <xdr:row>18</xdr:row>
      <xdr:rowOff>101195</xdr:rowOff>
    </xdr:to>
    <xdr:cxnSp macro="">
      <xdr:nvCxnSpPr>
        <xdr:cNvPr id="52" name="直線コネクタ 51"/>
        <xdr:cNvCxnSpPr/>
      </xdr:nvCxnSpPr>
      <xdr:spPr bwMode="auto">
        <a:xfrm flipV="1">
          <a:off x="5003800" y="3204468"/>
          <a:ext cx="647700" cy="3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101195</xdr:rowOff>
    </xdr:from>
    <xdr:to>
      <xdr:col>4</xdr:col>
      <xdr:colOff>469900</xdr:colOff>
      <xdr:row>18</xdr:row>
      <xdr:rowOff>108184</xdr:rowOff>
    </xdr:to>
    <xdr:cxnSp macro="">
      <xdr:nvCxnSpPr>
        <xdr:cNvPr id="55" name="直線コネクタ 54"/>
        <xdr:cNvCxnSpPr/>
      </xdr:nvCxnSpPr>
      <xdr:spPr bwMode="auto">
        <a:xfrm flipV="1">
          <a:off x="4305300" y="3234920"/>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124870</xdr:rowOff>
    </xdr:from>
    <xdr:to>
      <xdr:col>4</xdr:col>
      <xdr:colOff>520700</xdr:colOff>
      <xdr:row>19</xdr:row>
      <xdr:rowOff>55020</xdr:rowOff>
    </xdr:to>
    <xdr:sp macro="" textlink="">
      <xdr:nvSpPr>
        <xdr:cNvPr id="56" name="フローチャート : 判断 55"/>
        <xdr:cNvSpPr/>
      </xdr:nvSpPr>
      <xdr:spPr bwMode="auto">
        <a:xfrm>
          <a:off x="4953000" y="325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39797</xdr:rowOff>
    </xdr:from>
    <xdr:ext cx="736600" cy="259045"/>
    <xdr:sp macro="" textlink="">
      <xdr:nvSpPr>
        <xdr:cNvPr id="57" name="テキスト ボックス 56"/>
        <xdr:cNvSpPr txBox="1"/>
      </xdr:nvSpPr>
      <xdr:spPr>
        <a:xfrm>
          <a:off x="4622800" y="334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108184</xdr:rowOff>
    </xdr:from>
    <xdr:to>
      <xdr:col>3</xdr:col>
      <xdr:colOff>904875</xdr:colOff>
      <xdr:row>18</xdr:row>
      <xdr:rowOff>127501</xdr:rowOff>
    </xdr:to>
    <xdr:cxnSp macro="">
      <xdr:nvCxnSpPr>
        <xdr:cNvPr id="58" name="直線コネクタ 57"/>
        <xdr:cNvCxnSpPr/>
      </xdr:nvCxnSpPr>
      <xdr:spPr bwMode="auto">
        <a:xfrm flipV="1">
          <a:off x="3606800" y="3241909"/>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148889</xdr:rowOff>
    </xdr:from>
    <xdr:to>
      <xdr:col>3</xdr:col>
      <xdr:colOff>955675</xdr:colOff>
      <xdr:row>19</xdr:row>
      <xdr:rowOff>79039</xdr:rowOff>
    </xdr:to>
    <xdr:sp macro="" textlink="">
      <xdr:nvSpPr>
        <xdr:cNvPr id="59" name="フローチャート : 判断 58"/>
        <xdr:cNvSpPr/>
      </xdr:nvSpPr>
      <xdr:spPr bwMode="auto">
        <a:xfrm>
          <a:off x="4254500" y="3282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63816</xdr:rowOff>
    </xdr:from>
    <xdr:ext cx="762000" cy="259045"/>
    <xdr:sp macro="" textlink="">
      <xdr:nvSpPr>
        <xdr:cNvPr id="60" name="テキスト ボックス 59"/>
        <xdr:cNvSpPr txBox="1"/>
      </xdr:nvSpPr>
      <xdr:spPr>
        <a:xfrm>
          <a:off x="3924300" y="336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30248</xdr:rowOff>
    </xdr:from>
    <xdr:to>
      <xdr:col>3</xdr:col>
      <xdr:colOff>206375</xdr:colOff>
      <xdr:row>18</xdr:row>
      <xdr:rowOff>127501</xdr:rowOff>
    </xdr:to>
    <xdr:cxnSp macro="">
      <xdr:nvCxnSpPr>
        <xdr:cNvPr id="61" name="直線コネクタ 60"/>
        <xdr:cNvCxnSpPr/>
      </xdr:nvCxnSpPr>
      <xdr:spPr bwMode="auto">
        <a:xfrm>
          <a:off x="2908300" y="3163973"/>
          <a:ext cx="698500" cy="9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111970</xdr:rowOff>
    </xdr:from>
    <xdr:to>
      <xdr:col>3</xdr:col>
      <xdr:colOff>257175</xdr:colOff>
      <xdr:row>19</xdr:row>
      <xdr:rowOff>42121</xdr:rowOff>
    </xdr:to>
    <xdr:sp macro="" textlink="">
      <xdr:nvSpPr>
        <xdr:cNvPr id="62" name="フローチャート : 判断 61"/>
        <xdr:cNvSpPr/>
      </xdr:nvSpPr>
      <xdr:spPr bwMode="auto">
        <a:xfrm>
          <a:off x="3556000" y="324569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26897</xdr:rowOff>
    </xdr:from>
    <xdr:ext cx="762000" cy="259045"/>
    <xdr:sp macro="" textlink="">
      <xdr:nvSpPr>
        <xdr:cNvPr id="63" name="テキスト ボックス 62"/>
        <xdr:cNvSpPr txBox="1"/>
      </xdr:nvSpPr>
      <xdr:spPr>
        <a:xfrm>
          <a:off x="32258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53612</xdr:rowOff>
    </xdr:from>
    <xdr:to>
      <xdr:col>2</xdr:col>
      <xdr:colOff>692150</xdr:colOff>
      <xdr:row>18</xdr:row>
      <xdr:rowOff>155212</xdr:rowOff>
    </xdr:to>
    <xdr:sp macro="" textlink="">
      <xdr:nvSpPr>
        <xdr:cNvPr id="64" name="フローチャート : 判断 63"/>
        <xdr:cNvSpPr/>
      </xdr:nvSpPr>
      <xdr:spPr bwMode="auto">
        <a:xfrm>
          <a:off x="2857500" y="31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139989</xdr:rowOff>
    </xdr:from>
    <xdr:ext cx="762000" cy="259045"/>
    <xdr:sp macro="" textlink="">
      <xdr:nvSpPr>
        <xdr:cNvPr id="65" name="テキスト ボックス 64"/>
        <xdr:cNvSpPr txBox="1"/>
      </xdr:nvSpPr>
      <xdr:spPr>
        <a:xfrm>
          <a:off x="2527300" y="3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19943</xdr:rowOff>
    </xdr:from>
    <xdr:to>
      <xdr:col>5</xdr:col>
      <xdr:colOff>34925</xdr:colOff>
      <xdr:row>18</xdr:row>
      <xdr:rowOff>121543</xdr:rowOff>
    </xdr:to>
    <xdr:sp macro="" textlink="">
      <xdr:nvSpPr>
        <xdr:cNvPr id="71" name="円/楕円 70"/>
        <xdr:cNvSpPr/>
      </xdr:nvSpPr>
      <xdr:spPr bwMode="auto">
        <a:xfrm>
          <a:off x="5600700" y="315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163470</xdr:rowOff>
    </xdr:from>
    <xdr:ext cx="762000" cy="259045"/>
    <xdr:sp macro="" textlink="">
      <xdr:nvSpPr>
        <xdr:cNvPr id="72" name="人口1人当たり決算額の推移該当値テキスト130"/>
        <xdr:cNvSpPr txBox="1"/>
      </xdr:nvSpPr>
      <xdr:spPr>
        <a:xfrm>
          <a:off x="5740400" y="31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84,862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50395</xdr:rowOff>
    </xdr:from>
    <xdr:to>
      <xdr:col>4</xdr:col>
      <xdr:colOff>520700</xdr:colOff>
      <xdr:row>18</xdr:row>
      <xdr:rowOff>151995</xdr:rowOff>
    </xdr:to>
    <xdr:sp macro="" textlink="">
      <xdr:nvSpPr>
        <xdr:cNvPr id="73" name="円/楕円 72"/>
        <xdr:cNvSpPr/>
      </xdr:nvSpPr>
      <xdr:spPr bwMode="auto">
        <a:xfrm>
          <a:off x="4953000" y="318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162172</xdr:rowOff>
    </xdr:from>
    <xdr:ext cx="736600" cy="259045"/>
    <xdr:sp macro="" textlink="">
      <xdr:nvSpPr>
        <xdr:cNvPr id="74" name="テキスト ボックス 73"/>
        <xdr:cNvSpPr txBox="1"/>
      </xdr:nvSpPr>
      <xdr:spPr>
        <a:xfrm>
          <a:off x="4622800" y="29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57384</xdr:rowOff>
    </xdr:from>
    <xdr:to>
      <xdr:col>3</xdr:col>
      <xdr:colOff>955675</xdr:colOff>
      <xdr:row>18</xdr:row>
      <xdr:rowOff>158984</xdr:rowOff>
    </xdr:to>
    <xdr:sp macro="" textlink="">
      <xdr:nvSpPr>
        <xdr:cNvPr id="75" name="円/楕円 74"/>
        <xdr:cNvSpPr/>
      </xdr:nvSpPr>
      <xdr:spPr bwMode="auto">
        <a:xfrm>
          <a:off x="4254500" y="319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169161</xdr:rowOff>
    </xdr:from>
    <xdr:ext cx="762000" cy="259045"/>
    <xdr:sp macro="" textlink="">
      <xdr:nvSpPr>
        <xdr:cNvPr id="76" name="テキスト ボックス 75"/>
        <xdr:cNvSpPr txBox="1"/>
      </xdr:nvSpPr>
      <xdr:spPr>
        <a:xfrm>
          <a:off x="3924300" y="295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76701</xdr:rowOff>
    </xdr:from>
    <xdr:to>
      <xdr:col>3</xdr:col>
      <xdr:colOff>257175</xdr:colOff>
      <xdr:row>19</xdr:row>
      <xdr:rowOff>6851</xdr:rowOff>
    </xdr:to>
    <xdr:sp macro="" textlink="">
      <xdr:nvSpPr>
        <xdr:cNvPr id="77" name="円/楕円 76"/>
        <xdr:cNvSpPr/>
      </xdr:nvSpPr>
      <xdr:spPr bwMode="auto">
        <a:xfrm>
          <a:off x="3556000" y="32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17028</xdr:rowOff>
    </xdr:from>
    <xdr:ext cx="762000" cy="259045"/>
    <xdr:sp macro="" textlink="">
      <xdr:nvSpPr>
        <xdr:cNvPr id="78" name="テキスト ボックス 77"/>
        <xdr:cNvSpPr txBox="1"/>
      </xdr:nvSpPr>
      <xdr:spPr>
        <a:xfrm>
          <a:off x="3225800" y="297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150898</xdr:rowOff>
    </xdr:from>
    <xdr:to>
      <xdr:col>2</xdr:col>
      <xdr:colOff>692150</xdr:colOff>
      <xdr:row>18</xdr:row>
      <xdr:rowOff>81048</xdr:rowOff>
    </xdr:to>
    <xdr:sp macro="" textlink="">
      <xdr:nvSpPr>
        <xdr:cNvPr id="79" name="円/楕円 78"/>
        <xdr:cNvSpPr/>
      </xdr:nvSpPr>
      <xdr:spPr bwMode="auto">
        <a:xfrm>
          <a:off x="2857500" y="311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91225</xdr:rowOff>
    </xdr:from>
    <xdr:ext cx="762000" cy="259045"/>
    <xdr:sp macro="" textlink="">
      <xdr:nvSpPr>
        <xdr:cNvPr id="80" name="テキスト ボックス 79"/>
        <xdr:cNvSpPr txBox="1"/>
      </xdr:nvSpPr>
      <xdr:spPr>
        <a:xfrm>
          <a:off x="2527300" y="288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21582</xdr:rowOff>
    </xdr:from>
    <xdr:to>
      <xdr:col>4</xdr:col>
      <xdr:colOff>1117600</xdr:colOff>
      <xdr:row>36</xdr:row>
      <xdr:rowOff>29682</xdr:rowOff>
    </xdr:to>
    <xdr:cxnSp macro="">
      <xdr:nvCxnSpPr>
        <xdr:cNvPr id="116" name="直線コネクタ 115"/>
        <xdr:cNvCxnSpPr/>
      </xdr:nvCxnSpPr>
      <xdr:spPr bwMode="auto">
        <a:xfrm flipV="1">
          <a:off x="5003800" y="6974832"/>
          <a:ext cx="6477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339924</xdr:rowOff>
    </xdr:from>
    <xdr:to>
      <xdr:col>4</xdr:col>
      <xdr:colOff>469900</xdr:colOff>
      <xdr:row>36</xdr:row>
      <xdr:rowOff>29682</xdr:rowOff>
    </xdr:to>
    <xdr:cxnSp macro="">
      <xdr:nvCxnSpPr>
        <xdr:cNvPr id="119" name="直線コネクタ 118"/>
        <xdr:cNvCxnSpPr/>
      </xdr:nvCxnSpPr>
      <xdr:spPr bwMode="auto">
        <a:xfrm>
          <a:off x="4305300" y="6950274"/>
          <a:ext cx="698500" cy="32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60002</xdr:rowOff>
    </xdr:from>
    <xdr:to>
      <xdr:col>4</xdr:col>
      <xdr:colOff>520700</xdr:colOff>
      <xdr:row>36</xdr:row>
      <xdr:rowOff>161602</xdr:rowOff>
    </xdr:to>
    <xdr:sp macro="" textlink="">
      <xdr:nvSpPr>
        <xdr:cNvPr id="120" name="フローチャート : 判断 119"/>
        <xdr:cNvSpPr/>
      </xdr:nvSpPr>
      <xdr:spPr bwMode="auto">
        <a:xfrm>
          <a:off x="4953000" y="7013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146379</xdr:rowOff>
    </xdr:from>
    <xdr:ext cx="736600" cy="259045"/>
    <xdr:sp macro="" textlink="">
      <xdr:nvSpPr>
        <xdr:cNvPr id="121" name="テキスト ボックス 120"/>
        <xdr:cNvSpPr txBox="1"/>
      </xdr:nvSpPr>
      <xdr:spPr>
        <a:xfrm>
          <a:off x="4622800" y="709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265761</xdr:rowOff>
    </xdr:from>
    <xdr:to>
      <xdr:col>3</xdr:col>
      <xdr:colOff>904875</xdr:colOff>
      <xdr:row>35</xdr:row>
      <xdr:rowOff>339924</xdr:rowOff>
    </xdr:to>
    <xdr:cxnSp macro="">
      <xdr:nvCxnSpPr>
        <xdr:cNvPr id="122" name="直線コネクタ 121"/>
        <xdr:cNvCxnSpPr/>
      </xdr:nvCxnSpPr>
      <xdr:spPr bwMode="auto">
        <a:xfrm>
          <a:off x="3606800" y="6876111"/>
          <a:ext cx="698500" cy="7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313781</xdr:rowOff>
    </xdr:from>
    <xdr:to>
      <xdr:col>3</xdr:col>
      <xdr:colOff>955675</xdr:colOff>
      <xdr:row>36</xdr:row>
      <xdr:rowOff>72481</xdr:rowOff>
    </xdr:to>
    <xdr:sp macro="" textlink="">
      <xdr:nvSpPr>
        <xdr:cNvPr id="123" name="フローチャート : 判断 122"/>
        <xdr:cNvSpPr/>
      </xdr:nvSpPr>
      <xdr:spPr bwMode="auto">
        <a:xfrm>
          <a:off x="4254500" y="6924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57258</xdr:rowOff>
    </xdr:from>
    <xdr:ext cx="762000" cy="259045"/>
    <xdr:sp macro="" textlink="">
      <xdr:nvSpPr>
        <xdr:cNvPr id="124" name="テキスト ボックス 123"/>
        <xdr:cNvSpPr txBox="1"/>
      </xdr:nvSpPr>
      <xdr:spPr>
        <a:xfrm>
          <a:off x="3924300" y="701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207141</xdr:rowOff>
    </xdr:from>
    <xdr:to>
      <xdr:col>3</xdr:col>
      <xdr:colOff>206375</xdr:colOff>
      <xdr:row>35</xdr:row>
      <xdr:rowOff>265761</xdr:rowOff>
    </xdr:to>
    <xdr:cxnSp macro="">
      <xdr:nvCxnSpPr>
        <xdr:cNvPr id="125" name="直線コネクタ 124"/>
        <xdr:cNvCxnSpPr/>
      </xdr:nvCxnSpPr>
      <xdr:spPr bwMode="auto">
        <a:xfrm>
          <a:off x="2908300" y="6817491"/>
          <a:ext cx="698500" cy="58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267048</xdr:rowOff>
    </xdr:from>
    <xdr:to>
      <xdr:col>3</xdr:col>
      <xdr:colOff>257175</xdr:colOff>
      <xdr:row>36</xdr:row>
      <xdr:rowOff>25748</xdr:rowOff>
    </xdr:to>
    <xdr:sp macro="" textlink="">
      <xdr:nvSpPr>
        <xdr:cNvPr id="126" name="フローチャート : 判断 125"/>
        <xdr:cNvSpPr/>
      </xdr:nvSpPr>
      <xdr:spPr bwMode="auto">
        <a:xfrm>
          <a:off x="3556000" y="6877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10525</xdr:rowOff>
    </xdr:from>
    <xdr:ext cx="762000" cy="259045"/>
    <xdr:sp macro="" textlink="">
      <xdr:nvSpPr>
        <xdr:cNvPr id="127" name="テキスト ボックス 126"/>
        <xdr:cNvSpPr txBox="1"/>
      </xdr:nvSpPr>
      <xdr:spPr>
        <a:xfrm>
          <a:off x="3225800" y="69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185667</xdr:rowOff>
    </xdr:from>
    <xdr:to>
      <xdr:col>2</xdr:col>
      <xdr:colOff>692150</xdr:colOff>
      <xdr:row>35</xdr:row>
      <xdr:rowOff>287267</xdr:rowOff>
    </xdr:to>
    <xdr:sp macro="" textlink="">
      <xdr:nvSpPr>
        <xdr:cNvPr id="128" name="フローチャート : 判断 127"/>
        <xdr:cNvSpPr/>
      </xdr:nvSpPr>
      <xdr:spPr bwMode="auto">
        <a:xfrm>
          <a:off x="2857500" y="6796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272044</xdr:rowOff>
    </xdr:from>
    <xdr:ext cx="762000" cy="259045"/>
    <xdr:sp macro="" textlink="">
      <xdr:nvSpPr>
        <xdr:cNvPr id="129" name="テキスト ボックス 128"/>
        <xdr:cNvSpPr txBox="1"/>
      </xdr:nvSpPr>
      <xdr:spPr>
        <a:xfrm>
          <a:off x="2527300" y="68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313682</xdr:rowOff>
    </xdr:from>
    <xdr:to>
      <xdr:col>5</xdr:col>
      <xdr:colOff>34925</xdr:colOff>
      <xdr:row>36</xdr:row>
      <xdr:rowOff>72382</xdr:rowOff>
    </xdr:to>
    <xdr:sp macro="" textlink="">
      <xdr:nvSpPr>
        <xdr:cNvPr id="135" name="円/楕円 134"/>
        <xdr:cNvSpPr/>
      </xdr:nvSpPr>
      <xdr:spPr bwMode="auto">
        <a:xfrm>
          <a:off x="5600700" y="692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285759</xdr:rowOff>
    </xdr:from>
    <xdr:ext cx="762000" cy="259045"/>
    <xdr:sp macro="" textlink="">
      <xdr:nvSpPr>
        <xdr:cNvPr id="136" name="人口1人当たり決算額の推移該当値テキスト445"/>
        <xdr:cNvSpPr txBox="1"/>
      </xdr:nvSpPr>
      <xdr:spPr>
        <a:xfrm>
          <a:off x="5740400" y="689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321782</xdr:rowOff>
    </xdr:from>
    <xdr:to>
      <xdr:col>4</xdr:col>
      <xdr:colOff>520700</xdr:colOff>
      <xdr:row>36</xdr:row>
      <xdr:rowOff>80482</xdr:rowOff>
    </xdr:to>
    <xdr:sp macro="" textlink="">
      <xdr:nvSpPr>
        <xdr:cNvPr id="137" name="円/楕円 136"/>
        <xdr:cNvSpPr/>
      </xdr:nvSpPr>
      <xdr:spPr bwMode="auto">
        <a:xfrm>
          <a:off x="4953000" y="6932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90659</xdr:rowOff>
    </xdr:from>
    <xdr:ext cx="736600" cy="259045"/>
    <xdr:sp macro="" textlink="">
      <xdr:nvSpPr>
        <xdr:cNvPr id="138" name="テキスト ボックス 137"/>
        <xdr:cNvSpPr txBox="1"/>
      </xdr:nvSpPr>
      <xdr:spPr>
        <a:xfrm>
          <a:off x="4622800" y="670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289124</xdr:rowOff>
    </xdr:from>
    <xdr:to>
      <xdr:col>3</xdr:col>
      <xdr:colOff>955675</xdr:colOff>
      <xdr:row>36</xdr:row>
      <xdr:rowOff>47824</xdr:rowOff>
    </xdr:to>
    <xdr:sp macro="" textlink="">
      <xdr:nvSpPr>
        <xdr:cNvPr id="139" name="円/楕円 138"/>
        <xdr:cNvSpPr/>
      </xdr:nvSpPr>
      <xdr:spPr bwMode="auto">
        <a:xfrm>
          <a:off x="4254500" y="689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58001</xdr:rowOff>
    </xdr:from>
    <xdr:ext cx="762000" cy="259045"/>
    <xdr:sp macro="" textlink="">
      <xdr:nvSpPr>
        <xdr:cNvPr id="140" name="テキスト ボックス 139"/>
        <xdr:cNvSpPr txBox="1"/>
      </xdr:nvSpPr>
      <xdr:spPr>
        <a:xfrm>
          <a:off x="3924300" y="666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214961</xdr:rowOff>
    </xdr:from>
    <xdr:to>
      <xdr:col>3</xdr:col>
      <xdr:colOff>257175</xdr:colOff>
      <xdr:row>35</xdr:row>
      <xdr:rowOff>316561</xdr:rowOff>
    </xdr:to>
    <xdr:sp macro="" textlink="">
      <xdr:nvSpPr>
        <xdr:cNvPr id="141" name="円/楕円 140"/>
        <xdr:cNvSpPr/>
      </xdr:nvSpPr>
      <xdr:spPr bwMode="auto">
        <a:xfrm>
          <a:off x="3556000" y="682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326738</xdr:rowOff>
    </xdr:from>
    <xdr:ext cx="762000" cy="259045"/>
    <xdr:sp macro="" textlink="">
      <xdr:nvSpPr>
        <xdr:cNvPr id="142" name="テキスト ボックス 141"/>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156341</xdr:rowOff>
    </xdr:from>
    <xdr:to>
      <xdr:col>2</xdr:col>
      <xdr:colOff>692150</xdr:colOff>
      <xdr:row>35</xdr:row>
      <xdr:rowOff>257941</xdr:rowOff>
    </xdr:to>
    <xdr:sp macro="" textlink="">
      <xdr:nvSpPr>
        <xdr:cNvPr id="143" name="円/楕円 142"/>
        <xdr:cNvSpPr/>
      </xdr:nvSpPr>
      <xdr:spPr bwMode="auto">
        <a:xfrm>
          <a:off x="28575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268118</xdr:rowOff>
    </xdr:from>
    <xdr:ext cx="762000" cy="259045"/>
    <xdr:sp macro="" textlink="">
      <xdr:nvSpPr>
        <xdr:cNvPr id="144" name="テキスト ボックス 143"/>
        <xdr:cNvSpPr txBox="1"/>
      </xdr:nvSpPr>
      <xdr:spPr>
        <a:xfrm>
          <a:off x="2527300" y="6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50,048
49,790
27,685.00
29,939,510
28,766,701
995,598
15,268,118
29,623,145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1321</xdr:rowOff>
    </xdr:from>
    <xdr:to>
      <xdr:col>6</xdr:col>
      <xdr:colOff>511175</xdr:colOff>
      <xdr:row>38</xdr:row>
      <xdr:rowOff>7074</xdr:rowOff>
    </xdr:to>
    <xdr:cxnSp macro="">
      <xdr:nvCxnSpPr>
        <xdr:cNvPr id="61" name="直線コネクタ 60"/>
        <xdr:cNvCxnSpPr/>
      </xdr:nvCxnSpPr>
      <xdr:spPr>
        <a:xfrm flipV="1">
          <a:off x="3797300" y="6516421"/>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7074</xdr:rowOff>
    </xdr:from>
    <xdr:to>
      <xdr:col>5</xdr:col>
      <xdr:colOff>358775</xdr:colOff>
      <xdr:row>38</xdr:row>
      <xdr:rowOff>34493</xdr:rowOff>
    </xdr:to>
    <xdr:cxnSp macro="">
      <xdr:nvCxnSpPr>
        <xdr:cNvPr id="64" name="直線コネクタ 63"/>
        <xdr:cNvCxnSpPr/>
      </xdr:nvCxnSpPr>
      <xdr:spPr>
        <a:xfrm flipV="1">
          <a:off x="2908300" y="6522174"/>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86766</xdr:rowOff>
    </xdr:from>
    <xdr:to>
      <xdr:col>5</xdr:col>
      <xdr:colOff>409575</xdr:colOff>
      <xdr:row>39</xdr:row>
      <xdr:rowOff>16916</xdr:rowOff>
    </xdr:to>
    <xdr:sp macro="" textlink="">
      <xdr:nvSpPr>
        <xdr:cNvPr id="65" name="フローチャート : 判断 64"/>
        <xdr:cNvSpPr/>
      </xdr:nvSpPr>
      <xdr:spPr>
        <a:xfrm>
          <a:off x="3746500" y="66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8043</xdr:rowOff>
    </xdr:from>
    <xdr:ext cx="534377" cy="259045"/>
    <xdr:sp macro="" textlink="">
      <xdr:nvSpPr>
        <xdr:cNvPr id="66" name="テキスト ボックス 65"/>
        <xdr:cNvSpPr txBox="1"/>
      </xdr:nvSpPr>
      <xdr:spPr>
        <a:xfrm>
          <a:off x="3530111" y="66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34493</xdr:rowOff>
    </xdr:from>
    <xdr:to>
      <xdr:col>4</xdr:col>
      <xdr:colOff>155575</xdr:colOff>
      <xdr:row>38</xdr:row>
      <xdr:rowOff>39777</xdr:rowOff>
    </xdr:to>
    <xdr:cxnSp macro="">
      <xdr:nvCxnSpPr>
        <xdr:cNvPr id="67" name="直線コネクタ 66"/>
        <xdr:cNvCxnSpPr/>
      </xdr:nvCxnSpPr>
      <xdr:spPr>
        <a:xfrm flipV="1">
          <a:off x="2019300" y="6549593"/>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95529</xdr:rowOff>
    </xdr:from>
    <xdr:to>
      <xdr:col>4</xdr:col>
      <xdr:colOff>206375</xdr:colOff>
      <xdr:row>39</xdr:row>
      <xdr:rowOff>25679</xdr:rowOff>
    </xdr:to>
    <xdr:sp macro="" textlink="">
      <xdr:nvSpPr>
        <xdr:cNvPr id="68" name="フローチャート : 判断 67"/>
        <xdr:cNvSpPr/>
      </xdr:nvSpPr>
      <xdr:spPr>
        <a:xfrm>
          <a:off x="2857500" y="661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16806</xdr:rowOff>
    </xdr:from>
    <xdr:ext cx="534377" cy="259045"/>
    <xdr:sp macro="" textlink="">
      <xdr:nvSpPr>
        <xdr:cNvPr id="69" name="テキスト ボックス 68"/>
        <xdr:cNvSpPr txBox="1"/>
      </xdr:nvSpPr>
      <xdr:spPr>
        <a:xfrm>
          <a:off x="2641111" y="6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128499</xdr:rowOff>
    </xdr:from>
    <xdr:to>
      <xdr:col>2</xdr:col>
      <xdr:colOff>638175</xdr:colOff>
      <xdr:row>38</xdr:row>
      <xdr:rowOff>39777</xdr:rowOff>
    </xdr:to>
    <xdr:cxnSp macro="">
      <xdr:nvCxnSpPr>
        <xdr:cNvPr id="70" name="直線コネクタ 69"/>
        <xdr:cNvCxnSpPr/>
      </xdr:nvCxnSpPr>
      <xdr:spPr>
        <a:xfrm>
          <a:off x="1130300" y="6472149"/>
          <a:ext cx="889000" cy="8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66522</xdr:rowOff>
    </xdr:from>
    <xdr:to>
      <xdr:col>3</xdr:col>
      <xdr:colOff>3175</xdr:colOff>
      <xdr:row>38</xdr:row>
      <xdr:rowOff>168122</xdr:rowOff>
    </xdr:to>
    <xdr:sp macro="" textlink="">
      <xdr:nvSpPr>
        <xdr:cNvPr id="71" name="フローチャート : 判断 70"/>
        <xdr:cNvSpPr/>
      </xdr:nvSpPr>
      <xdr:spPr>
        <a:xfrm>
          <a:off x="1968500" y="658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159249</xdr:rowOff>
    </xdr:from>
    <xdr:ext cx="534377" cy="259045"/>
    <xdr:sp macro="" textlink="">
      <xdr:nvSpPr>
        <xdr:cNvPr id="72" name="テキスト ボックス 71"/>
        <xdr:cNvSpPr txBox="1"/>
      </xdr:nvSpPr>
      <xdr:spPr>
        <a:xfrm>
          <a:off x="1752111" y="66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28537</xdr:rowOff>
    </xdr:from>
    <xdr:to>
      <xdr:col>1</xdr:col>
      <xdr:colOff>485775</xdr:colOff>
      <xdr:row>38</xdr:row>
      <xdr:rowOff>130137</xdr:rowOff>
    </xdr:to>
    <xdr:sp macro="" textlink="">
      <xdr:nvSpPr>
        <xdr:cNvPr id="73" name="フローチャート : 判断 72"/>
        <xdr:cNvSpPr/>
      </xdr:nvSpPr>
      <xdr:spPr>
        <a:xfrm>
          <a:off x="1079500" y="65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121264</xdr:rowOff>
    </xdr:from>
    <xdr:ext cx="534377" cy="259045"/>
    <xdr:sp macro="" textlink="">
      <xdr:nvSpPr>
        <xdr:cNvPr id="74" name="テキスト ボックス 73"/>
        <xdr:cNvSpPr txBox="1"/>
      </xdr:nvSpPr>
      <xdr:spPr>
        <a:xfrm>
          <a:off x="863111" y="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121971</xdr:rowOff>
    </xdr:from>
    <xdr:to>
      <xdr:col>6</xdr:col>
      <xdr:colOff>561975</xdr:colOff>
      <xdr:row>38</xdr:row>
      <xdr:rowOff>52121</xdr:rowOff>
    </xdr:to>
    <xdr:sp macro="" textlink="">
      <xdr:nvSpPr>
        <xdr:cNvPr id="80" name="円/楕円 79"/>
        <xdr:cNvSpPr/>
      </xdr:nvSpPr>
      <xdr:spPr>
        <a:xfrm>
          <a:off x="4584700" y="64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100398</xdr:rowOff>
    </xdr:from>
    <xdr:ext cx="534377" cy="259045"/>
    <xdr:sp macro="" textlink="">
      <xdr:nvSpPr>
        <xdr:cNvPr id="81" name="人件費該当値テキスト"/>
        <xdr:cNvSpPr txBox="1"/>
      </xdr:nvSpPr>
      <xdr:spPr>
        <a:xfrm>
          <a:off x="4686300" y="64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127724</xdr:rowOff>
    </xdr:from>
    <xdr:to>
      <xdr:col>5</xdr:col>
      <xdr:colOff>409575</xdr:colOff>
      <xdr:row>38</xdr:row>
      <xdr:rowOff>57874</xdr:rowOff>
    </xdr:to>
    <xdr:sp macro="" textlink="">
      <xdr:nvSpPr>
        <xdr:cNvPr id="82" name="円/楕円 81"/>
        <xdr:cNvSpPr/>
      </xdr:nvSpPr>
      <xdr:spPr>
        <a:xfrm>
          <a:off x="3746500" y="64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74401</xdr:rowOff>
    </xdr:from>
    <xdr:ext cx="534377" cy="259045"/>
    <xdr:sp macro="" textlink="">
      <xdr:nvSpPr>
        <xdr:cNvPr id="83" name="テキスト ボックス 82"/>
        <xdr:cNvSpPr txBox="1"/>
      </xdr:nvSpPr>
      <xdr:spPr>
        <a:xfrm>
          <a:off x="3530111" y="62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155143</xdr:rowOff>
    </xdr:from>
    <xdr:to>
      <xdr:col>4</xdr:col>
      <xdr:colOff>206375</xdr:colOff>
      <xdr:row>38</xdr:row>
      <xdr:rowOff>85293</xdr:rowOff>
    </xdr:to>
    <xdr:sp macro="" textlink="">
      <xdr:nvSpPr>
        <xdr:cNvPr id="84" name="円/楕円 83"/>
        <xdr:cNvSpPr/>
      </xdr:nvSpPr>
      <xdr:spPr>
        <a:xfrm>
          <a:off x="2857500" y="6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101820</xdr:rowOff>
    </xdr:from>
    <xdr:ext cx="534377" cy="259045"/>
    <xdr:sp macro="" textlink="">
      <xdr:nvSpPr>
        <xdr:cNvPr id="85" name="テキスト ボックス 84"/>
        <xdr:cNvSpPr txBox="1"/>
      </xdr:nvSpPr>
      <xdr:spPr>
        <a:xfrm>
          <a:off x="2641111" y="627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160427</xdr:rowOff>
    </xdr:from>
    <xdr:to>
      <xdr:col>3</xdr:col>
      <xdr:colOff>3175</xdr:colOff>
      <xdr:row>38</xdr:row>
      <xdr:rowOff>90577</xdr:rowOff>
    </xdr:to>
    <xdr:sp macro="" textlink="">
      <xdr:nvSpPr>
        <xdr:cNvPr id="86" name="円/楕円 85"/>
        <xdr:cNvSpPr/>
      </xdr:nvSpPr>
      <xdr:spPr>
        <a:xfrm>
          <a:off x="1968500" y="65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107103</xdr:rowOff>
    </xdr:from>
    <xdr:ext cx="534377" cy="259045"/>
    <xdr:sp macro="" textlink="">
      <xdr:nvSpPr>
        <xdr:cNvPr id="87" name="テキスト ボックス 86"/>
        <xdr:cNvSpPr txBox="1"/>
      </xdr:nvSpPr>
      <xdr:spPr>
        <a:xfrm>
          <a:off x="1752111" y="62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77699</xdr:rowOff>
    </xdr:from>
    <xdr:to>
      <xdr:col>1</xdr:col>
      <xdr:colOff>485775</xdr:colOff>
      <xdr:row>38</xdr:row>
      <xdr:rowOff>7849</xdr:rowOff>
    </xdr:to>
    <xdr:sp macro="" textlink="">
      <xdr:nvSpPr>
        <xdr:cNvPr id="88" name="円/楕円 87"/>
        <xdr:cNvSpPr/>
      </xdr:nvSpPr>
      <xdr:spPr>
        <a:xfrm>
          <a:off x="10795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24376</xdr:rowOff>
    </xdr:from>
    <xdr:ext cx="534377" cy="259045"/>
    <xdr:sp macro="" textlink="">
      <xdr:nvSpPr>
        <xdr:cNvPr id="89" name="テキスト ボックス 88"/>
        <xdr:cNvSpPr txBox="1"/>
      </xdr:nvSpPr>
      <xdr:spPr>
        <a:xfrm>
          <a:off x="863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159741</xdr:rowOff>
    </xdr:from>
    <xdr:to>
      <xdr:col>6</xdr:col>
      <xdr:colOff>511175</xdr:colOff>
      <xdr:row>57</xdr:row>
      <xdr:rowOff>23819</xdr:rowOff>
    </xdr:to>
    <xdr:cxnSp macro="">
      <xdr:nvCxnSpPr>
        <xdr:cNvPr id="119" name="直線コネクタ 118"/>
        <xdr:cNvCxnSpPr/>
      </xdr:nvCxnSpPr>
      <xdr:spPr>
        <a:xfrm flipV="1">
          <a:off x="3797300" y="9760941"/>
          <a:ext cx="8382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23819</xdr:rowOff>
    </xdr:from>
    <xdr:to>
      <xdr:col>5</xdr:col>
      <xdr:colOff>358775</xdr:colOff>
      <xdr:row>57</xdr:row>
      <xdr:rowOff>68072</xdr:rowOff>
    </xdr:to>
    <xdr:cxnSp macro="">
      <xdr:nvCxnSpPr>
        <xdr:cNvPr id="122" name="直線コネクタ 121"/>
        <xdr:cNvCxnSpPr/>
      </xdr:nvCxnSpPr>
      <xdr:spPr>
        <a:xfrm flipV="1">
          <a:off x="2908300" y="9796469"/>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130619</xdr:rowOff>
    </xdr:from>
    <xdr:to>
      <xdr:col>5</xdr:col>
      <xdr:colOff>409575</xdr:colOff>
      <xdr:row>56</xdr:row>
      <xdr:rowOff>60769</xdr:rowOff>
    </xdr:to>
    <xdr:sp macro="" textlink="">
      <xdr:nvSpPr>
        <xdr:cNvPr id="123" name="フローチャート : 判断 122"/>
        <xdr:cNvSpPr/>
      </xdr:nvSpPr>
      <xdr:spPr>
        <a:xfrm>
          <a:off x="3746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77296</xdr:rowOff>
    </xdr:from>
    <xdr:ext cx="534377" cy="259045"/>
    <xdr:sp macro="" textlink="">
      <xdr:nvSpPr>
        <xdr:cNvPr id="124" name="テキスト ボックス 123"/>
        <xdr:cNvSpPr txBox="1"/>
      </xdr:nvSpPr>
      <xdr:spPr>
        <a:xfrm>
          <a:off x="3530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68072</xdr:rowOff>
    </xdr:from>
    <xdr:to>
      <xdr:col>4</xdr:col>
      <xdr:colOff>155575</xdr:colOff>
      <xdr:row>57</xdr:row>
      <xdr:rowOff>82207</xdr:rowOff>
    </xdr:to>
    <xdr:cxnSp macro="">
      <xdr:nvCxnSpPr>
        <xdr:cNvPr id="125" name="直線コネクタ 124"/>
        <xdr:cNvCxnSpPr/>
      </xdr:nvCxnSpPr>
      <xdr:spPr>
        <a:xfrm flipV="1">
          <a:off x="2019300" y="9840722"/>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125723</xdr:rowOff>
    </xdr:from>
    <xdr:to>
      <xdr:col>4</xdr:col>
      <xdr:colOff>206375</xdr:colOff>
      <xdr:row>56</xdr:row>
      <xdr:rowOff>55873</xdr:rowOff>
    </xdr:to>
    <xdr:sp macro="" textlink="">
      <xdr:nvSpPr>
        <xdr:cNvPr id="126" name="フローチャート : 判断 125"/>
        <xdr:cNvSpPr/>
      </xdr:nvSpPr>
      <xdr:spPr>
        <a:xfrm>
          <a:off x="2857500" y="955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72400</xdr:rowOff>
    </xdr:from>
    <xdr:ext cx="534377" cy="259045"/>
    <xdr:sp macro="" textlink="">
      <xdr:nvSpPr>
        <xdr:cNvPr id="127" name="テキスト ボックス 126"/>
        <xdr:cNvSpPr txBox="1"/>
      </xdr:nvSpPr>
      <xdr:spPr>
        <a:xfrm>
          <a:off x="2641111" y="9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65786</xdr:rowOff>
    </xdr:from>
    <xdr:to>
      <xdr:col>2</xdr:col>
      <xdr:colOff>638175</xdr:colOff>
      <xdr:row>57</xdr:row>
      <xdr:rowOff>82207</xdr:rowOff>
    </xdr:to>
    <xdr:cxnSp macro="">
      <xdr:nvCxnSpPr>
        <xdr:cNvPr id="128" name="直線コネクタ 127"/>
        <xdr:cNvCxnSpPr/>
      </xdr:nvCxnSpPr>
      <xdr:spPr>
        <a:xfrm>
          <a:off x="1130300" y="983843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65925</xdr:rowOff>
    </xdr:from>
    <xdr:to>
      <xdr:col>3</xdr:col>
      <xdr:colOff>3175</xdr:colOff>
      <xdr:row>56</xdr:row>
      <xdr:rowOff>167525</xdr:rowOff>
    </xdr:to>
    <xdr:sp macro="" textlink="">
      <xdr:nvSpPr>
        <xdr:cNvPr id="129" name="フローチャート : 判断 128"/>
        <xdr:cNvSpPr/>
      </xdr:nvSpPr>
      <xdr:spPr>
        <a:xfrm>
          <a:off x="1968500" y="9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12602</xdr:rowOff>
    </xdr:from>
    <xdr:ext cx="534377" cy="259045"/>
    <xdr:sp macro="" textlink="">
      <xdr:nvSpPr>
        <xdr:cNvPr id="130" name="テキスト ボックス 129"/>
        <xdr:cNvSpPr txBox="1"/>
      </xdr:nvSpPr>
      <xdr:spPr>
        <a:xfrm>
          <a:off x="1752111" y="94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154070</xdr:rowOff>
    </xdr:from>
    <xdr:to>
      <xdr:col>1</xdr:col>
      <xdr:colOff>485775</xdr:colOff>
      <xdr:row>57</xdr:row>
      <xdr:rowOff>84220</xdr:rowOff>
    </xdr:to>
    <xdr:sp macro="" textlink="">
      <xdr:nvSpPr>
        <xdr:cNvPr id="131" name="フローチャート : 判断 130"/>
        <xdr:cNvSpPr/>
      </xdr:nvSpPr>
      <xdr:spPr>
        <a:xfrm>
          <a:off x="1079500" y="97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100747</xdr:rowOff>
    </xdr:from>
    <xdr:ext cx="534377" cy="259045"/>
    <xdr:sp macro="" textlink="">
      <xdr:nvSpPr>
        <xdr:cNvPr id="132" name="テキスト ボックス 131"/>
        <xdr:cNvSpPr txBox="1"/>
      </xdr:nvSpPr>
      <xdr:spPr>
        <a:xfrm>
          <a:off x="863111" y="95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108941</xdr:rowOff>
    </xdr:from>
    <xdr:to>
      <xdr:col>6</xdr:col>
      <xdr:colOff>561975</xdr:colOff>
      <xdr:row>57</xdr:row>
      <xdr:rowOff>39091</xdr:rowOff>
    </xdr:to>
    <xdr:sp macro="" textlink="">
      <xdr:nvSpPr>
        <xdr:cNvPr id="138" name="円/楕円 137"/>
        <xdr:cNvSpPr/>
      </xdr:nvSpPr>
      <xdr:spPr>
        <a:xfrm>
          <a:off x="4584700" y="97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87368</xdr:rowOff>
    </xdr:from>
    <xdr:ext cx="534377" cy="259045"/>
    <xdr:sp macro="" textlink="">
      <xdr:nvSpPr>
        <xdr:cNvPr id="139" name="物件費該当値テキスト"/>
        <xdr:cNvSpPr txBox="1"/>
      </xdr:nvSpPr>
      <xdr:spPr>
        <a:xfrm>
          <a:off x="4686300" y="96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144469</xdr:rowOff>
    </xdr:from>
    <xdr:to>
      <xdr:col>5</xdr:col>
      <xdr:colOff>409575</xdr:colOff>
      <xdr:row>57</xdr:row>
      <xdr:rowOff>74619</xdr:rowOff>
    </xdr:to>
    <xdr:sp macro="" textlink="">
      <xdr:nvSpPr>
        <xdr:cNvPr id="140" name="円/楕円 139"/>
        <xdr:cNvSpPr/>
      </xdr:nvSpPr>
      <xdr:spPr>
        <a:xfrm>
          <a:off x="3746500" y="9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65746</xdr:rowOff>
    </xdr:from>
    <xdr:ext cx="534377" cy="259045"/>
    <xdr:sp macro="" textlink="">
      <xdr:nvSpPr>
        <xdr:cNvPr id="141" name="テキスト ボックス 140"/>
        <xdr:cNvSpPr txBox="1"/>
      </xdr:nvSpPr>
      <xdr:spPr>
        <a:xfrm>
          <a:off x="3530111" y="98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17272</xdr:rowOff>
    </xdr:from>
    <xdr:to>
      <xdr:col>4</xdr:col>
      <xdr:colOff>206375</xdr:colOff>
      <xdr:row>57</xdr:row>
      <xdr:rowOff>118872</xdr:rowOff>
    </xdr:to>
    <xdr:sp macro="" textlink="">
      <xdr:nvSpPr>
        <xdr:cNvPr id="142" name="円/楕円 141"/>
        <xdr:cNvSpPr/>
      </xdr:nvSpPr>
      <xdr:spPr>
        <a:xfrm>
          <a:off x="2857500" y="97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109999</xdr:rowOff>
    </xdr:from>
    <xdr:ext cx="534377" cy="259045"/>
    <xdr:sp macro="" textlink="">
      <xdr:nvSpPr>
        <xdr:cNvPr id="143" name="テキスト ボックス 142"/>
        <xdr:cNvSpPr txBox="1"/>
      </xdr:nvSpPr>
      <xdr:spPr>
        <a:xfrm>
          <a:off x="2641111" y="98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31407</xdr:rowOff>
    </xdr:from>
    <xdr:to>
      <xdr:col>3</xdr:col>
      <xdr:colOff>3175</xdr:colOff>
      <xdr:row>57</xdr:row>
      <xdr:rowOff>133007</xdr:rowOff>
    </xdr:to>
    <xdr:sp macro="" textlink="">
      <xdr:nvSpPr>
        <xdr:cNvPr id="144" name="円/楕円 143"/>
        <xdr:cNvSpPr/>
      </xdr:nvSpPr>
      <xdr:spPr>
        <a:xfrm>
          <a:off x="1968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124134</xdr:rowOff>
    </xdr:from>
    <xdr:ext cx="534377" cy="259045"/>
    <xdr:sp macro="" textlink="">
      <xdr:nvSpPr>
        <xdr:cNvPr id="145" name="テキスト ボックス 144"/>
        <xdr:cNvSpPr txBox="1"/>
      </xdr:nvSpPr>
      <xdr:spPr>
        <a:xfrm>
          <a:off x="1752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14986</xdr:rowOff>
    </xdr:from>
    <xdr:to>
      <xdr:col>1</xdr:col>
      <xdr:colOff>485775</xdr:colOff>
      <xdr:row>57</xdr:row>
      <xdr:rowOff>116586</xdr:rowOff>
    </xdr:to>
    <xdr:sp macro="" textlink="">
      <xdr:nvSpPr>
        <xdr:cNvPr id="146" name="円/楕円 145"/>
        <xdr:cNvSpPr/>
      </xdr:nvSpPr>
      <xdr:spPr>
        <a:xfrm>
          <a:off x="1079500" y="97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107713</xdr:rowOff>
    </xdr:from>
    <xdr:ext cx="534377" cy="259045"/>
    <xdr:sp macro="" textlink="">
      <xdr:nvSpPr>
        <xdr:cNvPr id="147" name="テキスト ボックス 146"/>
        <xdr:cNvSpPr txBox="1"/>
      </xdr:nvSpPr>
      <xdr:spPr>
        <a:xfrm>
          <a:off x="863111" y="988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149171</xdr:rowOff>
    </xdr:from>
    <xdr:to>
      <xdr:col>6</xdr:col>
      <xdr:colOff>511175</xdr:colOff>
      <xdr:row>78</xdr:row>
      <xdr:rowOff>166088</xdr:rowOff>
    </xdr:to>
    <xdr:cxnSp macro="">
      <xdr:nvCxnSpPr>
        <xdr:cNvPr id="178" name="直線コネクタ 177"/>
        <xdr:cNvCxnSpPr/>
      </xdr:nvCxnSpPr>
      <xdr:spPr>
        <a:xfrm flipV="1">
          <a:off x="3797300" y="1352227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166088</xdr:rowOff>
    </xdr:from>
    <xdr:to>
      <xdr:col>5</xdr:col>
      <xdr:colOff>358775</xdr:colOff>
      <xdr:row>78</xdr:row>
      <xdr:rowOff>167720</xdr:rowOff>
    </xdr:to>
    <xdr:cxnSp macro="">
      <xdr:nvCxnSpPr>
        <xdr:cNvPr id="181" name="直線コネクタ 180"/>
        <xdr:cNvCxnSpPr/>
      </xdr:nvCxnSpPr>
      <xdr:spPr>
        <a:xfrm flipV="1">
          <a:off x="2908300" y="1353918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48112</xdr:rowOff>
    </xdr:from>
    <xdr:to>
      <xdr:col>5</xdr:col>
      <xdr:colOff>409575</xdr:colOff>
      <xdr:row>78</xdr:row>
      <xdr:rowOff>149712</xdr:rowOff>
    </xdr:to>
    <xdr:sp macro="" textlink="">
      <xdr:nvSpPr>
        <xdr:cNvPr id="182" name="フローチャート : 判断 181"/>
        <xdr:cNvSpPr/>
      </xdr:nvSpPr>
      <xdr:spPr>
        <a:xfrm>
          <a:off x="3746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166239</xdr:rowOff>
    </xdr:from>
    <xdr:ext cx="469744" cy="259045"/>
    <xdr:sp macro="" textlink="">
      <xdr:nvSpPr>
        <xdr:cNvPr id="183" name="テキスト ボックス 182"/>
        <xdr:cNvSpPr txBox="1"/>
      </xdr:nvSpPr>
      <xdr:spPr>
        <a:xfrm>
          <a:off x="3562427"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166870</xdr:rowOff>
    </xdr:from>
    <xdr:to>
      <xdr:col>4</xdr:col>
      <xdr:colOff>155575</xdr:colOff>
      <xdr:row>78</xdr:row>
      <xdr:rowOff>167720</xdr:rowOff>
    </xdr:to>
    <xdr:cxnSp macro="">
      <xdr:nvCxnSpPr>
        <xdr:cNvPr id="184" name="直線コネクタ 183"/>
        <xdr:cNvCxnSpPr/>
      </xdr:nvCxnSpPr>
      <xdr:spPr>
        <a:xfrm>
          <a:off x="2019300" y="1353997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65549</xdr:rowOff>
    </xdr:from>
    <xdr:to>
      <xdr:col>4</xdr:col>
      <xdr:colOff>206375</xdr:colOff>
      <xdr:row>78</xdr:row>
      <xdr:rowOff>167149</xdr:rowOff>
    </xdr:to>
    <xdr:sp macro="" textlink="">
      <xdr:nvSpPr>
        <xdr:cNvPr id="185" name="フローチャート : 判断 184"/>
        <xdr:cNvSpPr/>
      </xdr:nvSpPr>
      <xdr:spPr>
        <a:xfrm>
          <a:off x="2857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12226</xdr:rowOff>
    </xdr:from>
    <xdr:ext cx="469744" cy="259045"/>
    <xdr:sp macro="" textlink="">
      <xdr:nvSpPr>
        <xdr:cNvPr id="186" name="テキスト ボックス 185"/>
        <xdr:cNvSpPr txBox="1"/>
      </xdr:nvSpPr>
      <xdr:spPr>
        <a:xfrm>
          <a:off x="2673427" y="1321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166870</xdr:rowOff>
    </xdr:from>
    <xdr:to>
      <xdr:col>2</xdr:col>
      <xdr:colOff>638175</xdr:colOff>
      <xdr:row>79</xdr:row>
      <xdr:rowOff>19391</xdr:rowOff>
    </xdr:to>
    <xdr:cxnSp macro="">
      <xdr:nvCxnSpPr>
        <xdr:cNvPr id="187" name="直線コネクタ 186"/>
        <xdr:cNvCxnSpPr/>
      </xdr:nvCxnSpPr>
      <xdr:spPr>
        <a:xfrm flipV="1">
          <a:off x="1130300" y="13539970"/>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73093</xdr:rowOff>
    </xdr:from>
    <xdr:to>
      <xdr:col>3</xdr:col>
      <xdr:colOff>3175</xdr:colOff>
      <xdr:row>79</xdr:row>
      <xdr:rowOff>3243</xdr:rowOff>
    </xdr:to>
    <xdr:sp macro="" textlink="">
      <xdr:nvSpPr>
        <xdr:cNvPr id="188" name="フローチャート : 判断 187"/>
        <xdr:cNvSpPr/>
      </xdr:nvSpPr>
      <xdr:spPr>
        <a:xfrm>
          <a:off x="1968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19770</xdr:rowOff>
    </xdr:from>
    <xdr:ext cx="469744" cy="259045"/>
    <xdr:sp macro="" textlink="">
      <xdr:nvSpPr>
        <xdr:cNvPr id="189" name="テキスト ボックス 188"/>
        <xdr:cNvSpPr txBox="1"/>
      </xdr:nvSpPr>
      <xdr:spPr>
        <a:xfrm>
          <a:off x="1784427" y="132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79659</xdr:rowOff>
    </xdr:from>
    <xdr:to>
      <xdr:col>1</xdr:col>
      <xdr:colOff>485775</xdr:colOff>
      <xdr:row>79</xdr:row>
      <xdr:rowOff>9809</xdr:rowOff>
    </xdr:to>
    <xdr:sp macro="" textlink="">
      <xdr:nvSpPr>
        <xdr:cNvPr id="190" name="フローチャート : 判断 189"/>
        <xdr:cNvSpPr/>
      </xdr:nvSpPr>
      <xdr:spPr>
        <a:xfrm>
          <a:off x="1079500" y="1345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26336</xdr:rowOff>
    </xdr:from>
    <xdr:ext cx="469744" cy="259045"/>
    <xdr:sp macro="" textlink="">
      <xdr:nvSpPr>
        <xdr:cNvPr id="191" name="テキスト ボックス 190"/>
        <xdr:cNvSpPr txBox="1"/>
      </xdr:nvSpPr>
      <xdr:spPr>
        <a:xfrm>
          <a:off x="895427" y="132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98371</xdr:rowOff>
    </xdr:from>
    <xdr:to>
      <xdr:col>6</xdr:col>
      <xdr:colOff>561975</xdr:colOff>
      <xdr:row>79</xdr:row>
      <xdr:rowOff>28521</xdr:rowOff>
    </xdr:to>
    <xdr:sp macro="" textlink="">
      <xdr:nvSpPr>
        <xdr:cNvPr id="197" name="円/楕円 196"/>
        <xdr:cNvSpPr/>
      </xdr:nvSpPr>
      <xdr:spPr>
        <a:xfrm>
          <a:off x="4584700" y="134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13298</xdr:rowOff>
    </xdr:from>
    <xdr:ext cx="469744" cy="259045"/>
    <xdr:sp macro="" textlink="">
      <xdr:nvSpPr>
        <xdr:cNvPr id="198" name="維持補修費該当値テキスト"/>
        <xdr:cNvSpPr txBox="1"/>
      </xdr:nvSpPr>
      <xdr:spPr>
        <a:xfrm>
          <a:off x="4686300" y="1338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115288</xdr:rowOff>
    </xdr:from>
    <xdr:to>
      <xdr:col>5</xdr:col>
      <xdr:colOff>409575</xdr:colOff>
      <xdr:row>79</xdr:row>
      <xdr:rowOff>45438</xdr:rowOff>
    </xdr:to>
    <xdr:sp macro="" textlink="">
      <xdr:nvSpPr>
        <xdr:cNvPr id="199" name="円/楕円 198"/>
        <xdr:cNvSpPr/>
      </xdr:nvSpPr>
      <xdr:spPr>
        <a:xfrm>
          <a:off x="3746500" y="134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36565</xdr:rowOff>
    </xdr:from>
    <xdr:ext cx="469744" cy="259045"/>
    <xdr:sp macro="" textlink="">
      <xdr:nvSpPr>
        <xdr:cNvPr id="200" name="テキスト ボックス 199"/>
        <xdr:cNvSpPr txBox="1"/>
      </xdr:nvSpPr>
      <xdr:spPr>
        <a:xfrm>
          <a:off x="3562427" y="1358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116920</xdr:rowOff>
    </xdr:from>
    <xdr:to>
      <xdr:col>4</xdr:col>
      <xdr:colOff>206375</xdr:colOff>
      <xdr:row>79</xdr:row>
      <xdr:rowOff>47070</xdr:rowOff>
    </xdr:to>
    <xdr:sp macro="" textlink="">
      <xdr:nvSpPr>
        <xdr:cNvPr id="201" name="円/楕円 200"/>
        <xdr:cNvSpPr/>
      </xdr:nvSpPr>
      <xdr:spPr>
        <a:xfrm>
          <a:off x="2857500" y="13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38197</xdr:rowOff>
    </xdr:from>
    <xdr:ext cx="469744" cy="259045"/>
    <xdr:sp macro="" textlink="">
      <xdr:nvSpPr>
        <xdr:cNvPr id="202" name="テキスト ボックス 201"/>
        <xdr:cNvSpPr txBox="1"/>
      </xdr:nvSpPr>
      <xdr:spPr>
        <a:xfrm>
          <a:off x="2673427" y="1358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116070</xdr:rowOff>
    </xdr:from>
    <xdr:to>
      <xdr:col>3</xdr:col>
      <xdr:colOff>3175</xdr:colOff>
      <xdr:row>79</xdr:row>
      <xdr:rowOff>46220</xdr:rowOff>
    </xdr:to>
    <xdr:sp macro="" textlink="">
      <xdr:nvSpPr>
        <xdr:cNvPr id="203" name="円/楕円 202"/>
        <xdr:cNvSpPr/>
      </xdr:nvSpPr>
      <xdr:spPr>
        <a:xfrm>
          <a:off x="1968500" y="13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37347</xdr:rowOff>
    </xdr:from>
    <xdr:ext cx="469744" cy="259045"/>
    <xdr:sp macro="" textlink="">
      <xdr:nvSpPr>
        <xdr:cNvPr id="204" name="テキスト ボックス 203"/>
        <xdr:cNvSpPr txBox="1"/>
      </xdr:nvSpPr>
      <xdr:spPr>
        <a:xfrm>
          <a:off x="1784427" y="13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140041</xdr:rowOff>
    </xdr:from>
    <xdr:to>
      <xdr:col>1</xdr:col>
      <xdr:colOff>485775</xdr:colOff>
      <xdr:row>79</xdr:row>
      <xdr:rowOff>70191</xdr:rowOff>
    </xdr:to>
    <xdr:sp macro="" textlink="">
      <xdr:nvSpPr>
        <xdr:cNvPr id="205" name="円/楕円 204"/>
        <xdr:cNvSpPr/>
      </xdr:nvSpPr>
      <xdr:spPr>
        <a:xfrm>
          <a:off x="1079500" y="135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61318</xdr:rowOff>
    </xdr:from>
    <xdr:ext cx="469744" cy="259045"/>
    <xdr:sp macro="" textlink="">
      <xdr:nvSpPr>
        <xdr:cNvPr id="206" name="テキスト ボックス 205"/>
        <xdr:cNvSpPr txBox="1"/>
      </xdr:nvSpPr>
      <xdr:spPr>
        <a:xfrm>
          <a:off x="895427" y="136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77521</xdr:rowOff>
    </xdr:from>
    <xdr:to>
      <xdr:col>6</xdr:col>
      <xdr:colOff>511175</xdr:colOff>
      <xdr:row>92</xdr:row>
      <xdr:rowOff>160306</xdr:rowOff>
    </xdr:to>
    <xdr:cxnSp macro="">
      <xdr:nvCxnSpPr>
        <xdr:cNvPr id="238" name="直線コネクタ 237"/>
        <xdr:cNvCxnSpPr/>
      </xdr:nvCxnSpPr>
      <xdr:spPr>
        <a:xfrm flipV="1">
          <a:off x="3797300" y="15850921"/>
          <a:ext cx="838200" cy="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160306</xdr:rowOff>
    </xdr:from>
    <xdr:to>
      <xdr:col>5</xdr:col>
      <xdr:colOff>358775</xdr:colOff>
      <xdr:row>93</xdr:row>
      <xdr:rowOff>112202</xdr:rowOff>
    </xdr:to>
    <xdr:cxnSp macro="">
      <xdr:nvCxnSpPr>
        <xdr:cNvPr id="241" name="直線コネクタ 240"/>
        <xdr:cNvCxnSpPr/>
      </xdr:nvCxnSpPr>
      <xdr:spPr>
        <a:xfrm flipV="1">
          <a:off x="2908300" y="15933706"/>
          <a:ext cx="889000" cy="1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88655</xdr:rowOff>
    </xdr:from>
    <xdr:to>
      <xdr:col>5</xdr:col>
      <xdr:colOff>409575</xdr:colOff>
      <xdr:row>97</xdr:row>
      <xdr:rowOff>18805</xdr:rowOff>
    </xdr:to>
    <xdr:sp macro="" textlink="">
      <xdr:nvSpPr>
        <xdr:cNvPr id="242" name="フローチャート : 判断 241"/>
        <xdr:cNvSpPr/>
      </xdr:nvSpPr>
      <xdr:spPr>
        <a:xfrm>
          <a:off x="3746500" y="1654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9932</xdr:rowOff>
    </xdr:from>
    <xdr:ext cx="534377" cy="259045"/>
    <xdr:sp macro="" textlink="">
      <xdr:nvSpPr>
        <xdr:cNvPr id="243" name="テキスト ボックス 242"/>
        <xdr:cNvSpPr txBox="1"/>
      </xdr:nvSpPr>
      <xdr:spPr>
        <a:xfrm>
          <a:off x="3530111" y="166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112202</xdr:rowOff>
    </xdr:from>
    <xdr:to>
      <xdr:col>4</xdr:col>
      <xdr:colOff>155575</xdr:colOff>
      <xdr:row>94</xdr:row>
      <xdr:rowOff>6443</xdr:rowOff>
    </xdr:to>
    <xdr:cxnSp macro="">
      <xdr:nvCxnSpPr>
        <xdr:cNvPr id="244" name="直線コネクタ 243"/>
        <xdr:cNvCxnSpPr/>
      </xdr:nvCxnSpPr>
      <xdr:spPr>
        <a:xfrm flipV="1">
          <a:off x="2019300" y="16057052"/>
          <a:ext cx="889000" cy="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161252</xdr:rowOff>
    </xdr:from>
    <xdr:to>
      <xdr:col>4</xdr:col>
      <xdr:colOff>206375</xdr:colOff>
      <xdr:row>97</xdr:row>
      <xdr:rowOff>91402</xdr:rowOff>
    </xdr:to>
    <xdr:sp macro="" textlink="">
      <xdr:nvSpPr>
        <xdr:cNvPr id="245" name="フローチャート : 判断 244"/>
        <xdr:cNvSpPr/>
      </xdr:nvSpPr>
      <xdr:spPr>
        <a:xfrm>
          <a:off x="2857500" y="1662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82529</xdr:rowOff>
    </xdr:from>
    <xdr:ext cx="534377" cy="259045"/>
    <xdr:sp macro="" textlink="">
      <xdr:nvSpPr>
        <xdr:cNvPr id="246" name="テキスト ボックス 245"/>
        <xdr:cNvSpPr txBox="1"/>
      </xdr:nvSpPr>
      <xdr:spPr>
        <a:xfrm>
          <a:off x="2641111" y="167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6443</xdr:rowOff>
    </xdr:from>
    <xdr:to>
      <xdr:col>2</xdr:col>
      <xdr:colOff>638175</xdr:colOff>
      <xdr:row>95</xdr:row>
      <xdr:rowOff>12712</xdr:rowOff>
    </xdr:to>
    <xdr:cxnSp macro="">
      <xdr:nvCxnSpPr>
        <xdr:cNvPr id="247" name="直線コネクタ 246"/>
        <xdr:cNvCxnSpPr/>
      </xdr:nvCxnSpPr>
      <xdr:spPr>
        <a:xfrm flipV="1">
          <a:off x="1130300" y="16122743"/>
          <a:ext cx="889000" cy="1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132970</xdr:rowOff>
    </xdr:from>
    <xdr:to>
      <xdr:col>3</xdr:col>
      <xdr:colOff>3175</xdr:colOff>
      <xdr:row>97</xdr:row>
      <xdr:rowOff>63120</xdr:rowOff>
    </xdr:to>
    <xdr:sp macro="" textlink="">
      <xdr:nvSpPr>
        <xdr:cNvPr id="248" name="フローチャート : 判断 247"/>
        <xdr:cNvSpPr/>
      </xdr:nvSpPr>
      <xdr:spPr>
        <a:xfrm>
          <a:off x="1968500" y="165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54247</xdr:rowOff>
    </xdr:from>
    <xdr:ext cx="534377" cy="259045"/>
    <xdr:sp macro="" textlink="">
      <xdr:nvSpPr>
        <xdr:cNvPr id="249" name="テキスト ボックス 248"/>
        <xdr:cNvSpPr txBox="1"/>
      </xdr:nvSpPr>
      <xdr:spPr>
        <a:xfrm>
          <a:off x="1752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167146</xdr:rowOff>
    </xdr:from>
    <xdr:to>
      <xdr:col>1</xdr:col>
      <xdr:colOff>485775</xdr:colOff>
      <xdr:row>97</xdr:row>
      <xdr:rowOff>97296</xdr:rowOff>
    </xdr:to>
    <xdr:sp macro="" textlink="">
      <xdr:nvSpPr>
        <xdr:cNvPr id="250" name="フローチャート : 判断 249"/>
        <xdr:cNvSpPr/>
      </xdr:nvSpPr>
      <xdr:spPr>
        <a:xfrm>
          <a:off x="1079500" y="166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88423</xdr:rowOff>
    </xdr:from>
    <xdr:ext cx="534377" cy="259045"/>
    <xdr:sp macro="" textlink="">
      <xdr:nvSpPr>
        <xdr:cNvPr id="251" name="テキスト ボックス 250"/>
        <xdr:cNvSpPr txBox="1"/>
      </xdr:nvSpPr>
      <xdr:spPr>
        <a:xfrm>
          <a:off x="863111" y="167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26721</xdr:rowOff>
    </xdr:from>
    <xdr:to>
      <xdr:col>6</xdr:col>
      <xdr:colOff>561975</xdr:colOff>
      <xdr:row>92</xdr:row>
      <xdr:rowOff>128321</xdr:rowOff>
    </xdr:to>
    <xdr:sp macro="" textlink="">
      <xdr:nvSpPr>
        <xdr:cNvPr id="257" name="円/楕円 256"/>
        <xdr:cNvSpPr/>
      </xdr:nvSpPr>
      <xdr:spPr>
        <a:xfrm>
          <a:off x="4584700" y="158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49598</xdr:rowOff>
    </xdr:from>
    <xdr:ext cx="599010" cy="259045"/>
    <xdr:sp macro="" textlink="">
      <xdr:nvSpPr>
        <xdr:cNvPr id="258" name="扶助費該当値テキスト"/>
        <xdr:cNvSpPr txBox="1"/>
      </xdr:nvSpPr>
      <xdr:spPr>
        <a:xfrm>
          <a:off x="4686300" y="1565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114,808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109506</xdr:rowOff>
    </xdr:from>
    <xdr:to>
      <xdr:col>5</xdr:col>
      <xdr:colOff>409575</xdr:colOff>
      <xdr:row>93</xdr:row>
      <xdr:rowOff>39656</xdr:rowOff>
    </xdr:to>
    <xdr:sp macro="" textlink="">
      <xdr:nvSpPr>
        <xdr:cNvPr id="259" name="円/楕円 258"/>
        <xdr:cNvSpPr/>
      </xdr:nvSpPr>
      <xdr:spPr>
        <a:xfrm>
          <a:off x="3746500" y="158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56183</xdr:rowOff>
    </xdr:from>
    <xdr:ext cx="599010" cy="259045"/>
    <xdr:sp macro="" textlink="">
      <xdr:nvSpPr>
        <xdr:cNvPr id="260" name="テキスト ボックス 259"/>
        <xdr:cNvSpPr txBox="1"/>
      </xdr:nvSpPr>
      <xdr:spPr>
        <a:xfrm>
          <a:off x="3497794" y="1565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61402</xdr:rowOff>
    </xdr:from>
    <xdr:to>
      <xdr:col>4</xdr:col>
      <xdr:colOff>206375</xdr:colOff>
      <xdr:row>93</xdr:row>
      <xdr:rowOff>163002</xdr:rowOff>
    </xdr:to>
    <xdr:sp macro="" textlink="">
      <xdr:nvSpPr>
        <xdr:cNvPr id="261" name="円/楕円 260"/>
        <xdr:cNvSpPr/>
      </xdr:nvSpPr>
      <xdr:spPr>
        <a:xfrm>
          <a:off x="2857500" y="160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8079</xdr:rowOff>
    </xdr:from>
    <xdr:ext cx="599010" cy="259045"/>
    <xdr:sp macro="" textlink="">
      <xdr:nvSpPr>
        <xdr:cNvPr id="262" name="テキスト ボックス 261"/>
        <xdr:cNvSpPr txBox="1"/>
      </xdr:nvSpPr>
      <xdr:spPr>
        <a:xfrm>
          <a:off x="2608794" y="1578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102,184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127093</xdr:rowOff>
    </xdr:from>
    <xdr:to>
      <xdr:col>3</xdr:col>
      <xdr:colOff>3175</xdr:colOff>
      <xdr:row>94</xdr:row>
      <xdr:rowOff>57243</xdr:rowOff>
    </xdr:to>
    <xdr:sp macro="" textlink="">
      <xdr:nvSpPr>
        <xdr:cNvPr id="263" name="円/楕円 262"/>
        <xdr:cNvSpPr/>
      </xdr:nvSpPr>
      <xdr:spPr>
        <a:xfrm>
          <a:off x="1968500" y="160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73770</xdr:rowOff>
    </xdr:from>
    <xdr:ext cx="534377" cy="259045"/>
    <xdr:sp macro="" textlink="">
      <xdr:nvSpPr>
        <xdr:cNvPr id="264" name="テキスト ボックス 263"/>
        <xdr:cNvSpPr txBox="1"/>
      </xdr:nvSpPr>
      <xdr:spPr>
        <a:xfrm>
          <a:off x="1752111" y="158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133362</xdr:rowOff>
    </xdr:from>
    <xdr:to>
      <xdr:col>1</xdr:col>
      <xdr:colOff>485775</xdr:colOff>
      <xdr:row>95</xdr:row>
      <xdr:rowOff>63512</xdr:rowOff>
    </xdr:to>
    <xdr:sp macro="" textlink="">
      <xdr:nvSpPr>
        <xdr:cNvPr id="265" name="円/楕円 264"/>
        <xdr:cNvSpPr/>
      </xdr:nvSpPr>
      <xdr:spPr>
        <a:xfrm>
          <a:off x="1079500" y="162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80039</xdr:rowOff>
    </xdr:from>
    <xdr:ext cx="534377" cy="259045"/>
    <xdr:sp macro="" textlink="">
      <xdr:nvSpPr>
        <xdr:cNvPr id="266" name="テキスト ボックス 265"/>
        <xdr:cNvSpPr txBox="1"/>
      </xdr:nvSpPr>
      <xdr:spPr>
        <a:xfrm>
          <a:off x="863111" y="160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106629</xdr:rowOff>
    </xdr:from>
    <xdr:to>
      <xdr:col>15</xdr:col>
      <xdr:colOff>180975</xdr:colOff>
      <xdr:row>38</xdr:row>
      <xdr:rowOff>79369</xdr:rowOff>
    </xdr:to>
    <xdr:cxnSp macro="">
      <xdr:nvCxnSpPr>
        <xdr:cNvPr id="296" name="直線コネクタ 295"/>
        <xdr:cNvCxnSpPr/>
      </xdr:nvCxnSpPr>
      <xdr:spPr>
        <a:xfrm flipV="1">
          <a:off x="9639300" y="6107379"/>
          <a:ext cx="838200" cy="48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79369</xdr:rowOff>
    </xdr:from>
    <xdr:to>
      <xdr:col>14</xdr:col>
      <xdr:colOff>28575</xdr:colOff>
      <xdr:row>38</xdr:row>
      <xdr:rowOff>121107</xdr:rowOff>
    </xdr:to>
    <xdr:cxnSp macro="">
      <xdr:nvCxnSpPr>
        <xdr:cNvPr id="299" name="直線コネクタ 298"/>
        <xdr:cNvCxnSpPr/>
      </xdr:nvCxnSpPr>
      <xdr:spPr>
        <a:xfrm flipV="1">
          <a:off x="8750300" y="6594469"/>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162833</xdr:rowOff>
    </xdr:from>
    <xdr:to>
      <xdr:col>14</xdr:col>
      <xdr:colOff>79375</xdr:colOff>
      <xdr:row>38</xdr:row>
      <xdr:rowOff>92983</xdr:rowOff>
    </xdr:to>
    <xdr:sp macro="" textlink="">
      <xdr:nvSpPr>
        <xdr:cNvPr id="300" name="フローチャート : 判断 299"/>
        <xdr:cNvSpPr/>
      </xdr:nvSpPr>
      <xdr:spPr>
        <a:xfrm>
          <a:off x="9588500" y="65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109510</xdr:rowOff>
    </xdr:from>
    <xdr:ext cx="534377" cy="259045"/>
    <xdr:sp macro="" textlink="">
      <xdr:nvSpPr>
        <xdr:cNvPr id="301" name="テキスト ボックス 300"/>
        <xdr:cNvSpPr txBox="1"/>
      </xdr:nvSpPr>
      <xdr:spPr>
        <a:xfrm>
          <a:off x="9372111" y="62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121107</xdr:rowOff>
    </xdr:from>
    <xdr:to>
      <xdr:col>12</xdr:col>
      <xdr:colOff>511175</xdr:colOff>
      <xdr:row>38</xdr:row>
      <xdr:rowOff>142424</xdr:rowOff>
    </xdr:to>
    <xdr:cxnSp macro="">
      <xdr:nvCxnSpPr>
        <xdr:cNvPr id="302" name="直線コネクタ 301"/>
        <xdr:cNvCxnSpPr/>
      </xdr:nvCxnSpPr>
      <xdr:spPr>
        <a:xfrm flipV="1">
          <a:off x="7861300" y="6636207"/>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163023</xdr:rowOff>
    </xdr:from>
    <xdr:to>
      <xdr:col>12</xdr:col>
      <xdr:colOff>561975</xdr:colOff>
      <xdr:row>38</xdr:row>
      <xdr:rowOff>93173</xdr:rowOff>
    </xdr:to>
    <xdr:sp macro="" textlink="">
      <xdr:nvSpPr>
        <xdr:cNvPr id="303" name="フローチャート : 判断 302"/>
        <xdr:cNvSpPr/>
      </xdr:nvSpPr>
      <xdr:spPr>
        <a:xfrm>
          <a:off x="8699500" y="65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109700</xdr:rowOff>
    </xdr:from>
    <xdr:ext cx="534377" cy="259045"/>
    <xdr:sp macro="" textlink="">
      <xdr:nvSpPr>
        <xdr:cNvPr id="304" name="テキスト ボックス 303"/>
        <xdr:cNvSpPr txBox="1"/>
      </xdr:nvSpPr>
      <xdr:spPr>
        <a:xfrm>
          <a:off x="8483111" y="62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85827</xdr:rowOff>
    </xdr:from>
    <xdr:to>
      <xdr:col>11</xdr:col>
      <xdr:colOff>307975</xdr:colOff>
      <xdr:row>38</xdr:row>
      <xdr:rowOff>142424</xdr:rowOff>
    </xdr:to>
    <xdr:cxnSp macro="">
      <xdr:nvCxnSpPr>
        <xdr:cNvPr id="305" name="直線コネクタ 304"/>
        <xdr:cNvCxnSpPr/>
      </xdr:nvCxnSpPr>
      <xdr:spPr>
        <a:xfrm>
          <a:off x="6972300" y="6600927"/>
          <a:ext cx="889000" cy="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45504</xdr:rowOff>
    </xdr:from>
    <xdr:to>
      <xdr:col>11</xdr:col>
      <xdr:colOff>358775</xdr:colOff>
      <xdr:row>38</xdr:row>
      <xdr:rowOff>147104</xdr:rowOff>
    </xdr:to>
    <xdr:sp macro="" textlink="">
      <xdr:nvSpPr>
        <xdr:cNvPr id="306" name="フローチャート : 判断 305"/>
        <xdr:cNvSpPr/>
      </xdr:nvSpPr>
      <xdr:spPr>
        <a:xfrm>
          <a:off x="7810500" y="656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163631</xdr:rowOff>
    </xdr:from>
    <xdr:ext cx="534377" cy="259045"/>
    <xdr:sp macro="" textlink="">
      <xdr:nvSpPr>
        <xdr:cNvPr id="307" name="テキスト ボックス 306"/>
        <xdr:cNvSpPr txBox="1"/>
      </xdr:nvSpPr>
      <xdr:spPr>
        <a:xfrm>
          <a:off x="7594111" y="63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59792</xdr:rowOff>
    </xdr:from>
    <xdr:to>
      <xdr:col>10</xdr:col>
      <xdr:colOff>155575</xdr:colOff>
      <xdr:row>38</xdr:row>
      <xdr:rowOff>161392</xdr:rowOff>
    </xdr:to>
    <xdr:sp macro="" textlink="">
      <xdr:nvSpPr>
        <xdr:cNvPr id="308" name="フローチャート : 判断 307"/>
        <xdr:cNvSpPr/>
      </xdr:nvSpPr>
      <xdr:spPr>
        <a:xfrm>
          <a:off x="6921500" y="65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152519</xdr:rowOff>
    </xdr:from>
    <xdr:ext cx="534377" cy="259045"/>
    <xdr:sp macro="" textlink="">
      <xdr:nvSpPr>
        <xdr:cNvPr id="309" name="テキスト ボックス 308"/>
        <xdr:cNvSpPr txBox="1"/>
      </xdr:nvSpPr>
      <xdr:spPr>
        <a:xfrm>
          <a:off x="6705111" y="66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55829</xdr:rowOff>
    </xdr:from>
    <xdr:to>
      <xdr:col>15</xdr:col>
      <xdr:colOff>231775</xdr:colOff>
      <xdr:row>35</xdr:row>
      <xdr:rowOff>157429</xdr:rowOff>
    </xdr:to>
    <xdr:sp macro="" textlink="">
      <xdr:nvSpPr>
        <xdr:cNvPr id="315" name="円/楕円 314"/>
        <xdr:cNvSpPr/>
      </xdr:nvSpPr>
      <xdr:spPr>
        <a:xfrm>
          <a:off x="10426700" y="60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78706</xdr:rowOff>
    </xdr:from>
    <xdr:ext cx="534377" cy="259045"/>
    <xdr:sp macro="" textlink="">
      <xdr:nvSpPr>
        <xdr:cNvPr id="316" name="補助費等該当値テキスト"/>
        <xdr:cNvSpPr txBox="1"/>
      </xdr:nvSpPr>
      <xdr:spPr>
        <a:xfrm>
          <a:off x="10528300" y="59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28569</xdr:rowOff>
    </xdr:from>
    <xdr:to>
      <xdr:col>14</xdr:col>
      <xdr:colOff>79375</xdr:colOff>
      <xdr:row>38</xdr:row>
      <xdr:rowOff>130169</xdr:rowOff>
    </xdr:to>
    <xdr:sp macro="" textlink="">
      <xdr:nvSpPr>
        <xdr:cNvPr id="317" name="円/楕円 316"/>
        <xdr:cNvSpPr/>
      </xdr:nvSpPr>
      <xdr:spPr>
        <a:xfrm>
          <a:off x="9588500" y="65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121296</xdr:rowOff>
    </xdr:from>
    <xdr:ext cx="534377" cy="259045"/>
    <xdr:sp macro="" textlink="">
      <xdr:nvSpPr>
        <xdr:cNvPr id="318" name="テキスト ボックス 317"/>
        <xdr:cNvSpPr txBox="1"/>
      </xdr:nvSpPr>
      <xdr:spPr>
        <a:xfrm>
          <a:off x="9372111" y="66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70307</xdr:rowOff>
    </xdr:from>
    <xdr:to>
      <xdr:col>12</xdr:col>
      <xdr:colOff>561975</xdr:colOff>
      <xdr:row>39</xdr:row>
      <xdr:rowOff>457</xdr:rowOff>
    </xdr:to>
    <xdr:sp macro="" textlink="">
      <xdr:nvSpPr>
        <xdr:cNvPr id="319" name="円/楕円 318"/>
        <xdr:cNvSpPr/>
      </xdr:nvSpPr>
      <xdr:spPr>
        <a:xfrm>
          <a:off x="8699500" y="65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163034</xdr:rowOff>
    </xdr:from>
    <xdr:ext cx="534377" cy="259045"/>
    <xdr:sp macro="" textlink="">
      <xdr:nvSpPr>
        <xdr:cNvPr id="320" name="テキスト ボックス 319"/>
        <xdr:cNvSpPr txBox="1"/>
      </xdr:nvSpPr>
      <xdr:spPr>
        <a:xfrm>
          <a:off x="8483111" y="667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91624</xdr:rowOff>
    </xdr:from>
    <xdr:to>
      <xdr:col>11</xdr:col>
      <xdr:colOff>358775</xdr:colOff>
      <xdr:row>39</xdr:row>
      <xdr:rowOff>21774</xdr:rowOff>
    </xdr:to>
    <xdr:sp macro="" textlink="">
      <xdr:nvSpPr>
        <xdr:cNvPr id="321" name="円/楕円 320"/>
        <xdr:cNvSpPr/>
      </xdr:nvSpPr>
      <xdr:spPr>
        <a:xfrm>
          <a:off x="7810500" y="66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12901</xdr:rowOff>
    </xdr:from>
    <xdr:ext cx="534377" cy="259045"/>
    <xdr:sp macro="" textlink="">
      <xdr:nvSpPr>
        <xdr:cNvPr id="322" name="テキスト ボックス 321"/>
        <xdr:cNvSpPr txBox="1"/>
      </xdr:nvSpPr>
      <xdr:spPr>
        <a:xfrm>
          <a:off x="7594111" y="66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35027</xdr:rowOff>
    </xdr:from>
    <xdr:to>
      <xdr:col>10</xdr:col>
      <xdr:colOff>155575</xdr:colOff>
      <xdr:row>38</xdr:row>
      <xdr:rowOff>136627</xdr:rowOff>
    </xdr:to>
    <xdr:sp macro="" textlink="">
      <xdr:nvSpPr>
        <xdr:cNvPr id="323" name="円/楕円 322"/>
        <xdr:cNvSpPr/>
      </xdr:nvSpPr>
      <xdr:spPr>
        <a:xfrm>
          <a:off x="6921500" y="65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153154</xdr:rowOff>
    </xdr:from>
    <xdr:ext cx="534377" cy="259045"/>
    <xdr:sp macro="" textlink="">
      <xdr:nvSpPr>
        <xdr:cNvPr id="324" name="テキスト ボックス 323"/>
        <xdr:cNvSpPr txBox="1"/>
      </xdr:nvSpPr>
      <xdr:spPr>
        <a:xfrm>
          <a:off x="6705111" y="63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106105</xdr:rowOff>
    </xdr:from>
    <xdr:to>
      <xdr:col>15</xdr:col>
      <xdr:colOff>180975</xdr:colOff>
      <xdr:row>56</xdr:row>
      <xdr:rowOff>148927</xdr:rowOff>
    </xdr:to>
    <xdr:cxnSp macro="">
      <xdr:nvCxnSpPr>
        <xdr:cNvPr id="351" name="直線コネクタ 350"/>
        <xdr:cNvCxnSpPr/>
      </xdr:nvCxnSpPr>
      <xdr:spPr>
        <a:xfrm flipV="1">
          <a:off x="9639300" y="9707305"/>
          <a:ext cx="838200" cy="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5137</xdr:rowOff>
    </xdr:from>
    <xdr:to>
      <xdr:col>14</xdr:col>
      <xdr:colOff>28575</xdr:colOff>
      <xdr:row>56</xdr:row>
      <xdr:rowOff>148927</xdr:rowOff>
    </xdr:to>
    <xdr:cxnSp macro="">
      <xdr:nvCxnSpPr>
        <xdr:cNvPr id="354" name="直線コネクタ 353"/>
        <xdr:cNvCxnSpPr/>
      </xdr:nvCxnSpPr>
      <xdr:spPr>
        <a:xfrm>
          <a:off x="8750300" y="9606337"/>
          <a:ext cx="8890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130103</xdr:rowOff>
    </xdr:from>
    <xdr:to>
      <xdr:col>14</xdr:col>
      <xdr:colOff>79375</xdr:colOff>
      <xdr:row>57</xdr:row>
      <xdr:rowOff>60253</xdr:rowOff>
    </xdr:to>
    <xdr:sp macro="" textlink="">
      <xdr:nvSpPr>
        <xdr:cNvPr id="355" name="フローチャート : 判断 354"/>
        <xdr:cNvSpPr/>
      </xdr:nvSpPr>
      <xdr:spPr>
        <a:xfrm>
          <a:off x="9588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51380</xdr:rowOff>
    </xdr:from>
    <xdr:ext cx="534377" cy="259045"/>
    <xdr:sp macro="" textlink="">
      <xdr:nvSpPr>
        <xdr:cNvPr id="356" name="テキスト ボックス 355"/>
        <xdr:cNvSpPr txBox="1"/>
      </xdr:nvSpPr>
      <xdr:spPr>
        <a:xfrm>
          <a:off x="9372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5137</xdr:rowOff>
    </xdr:from>
    <xdr:to>
      <xdr:col>12</xdr:col>
      <xdr:colOff>511175</xdr:colOff>
      <xdr:row>57</xdr:row>
      <xdr:rowOff>2015</xdr:rowOff>
    </xdr:to>
    <xdr:cxnSp macro="">
      <xdr:nvCxnSpPr>
        <xdr:cNvPr id="357" name="直線コネクタ 356"/>
        <xdr:cNvCxnSpPr/>
      </xdr:nvCxnSpPr>
      <xdr:spPr>
        <a:xfrm flipV="1">
          <a:off x="7861300" y="9606337"/>
          <a:ext cx="889000" cy="1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113771</xdr:rowOff>
    </xdr:from>
    <xdr:to>
      <xdr:col>12</xdr:col>
      <xdr:colOff>561975</xdr:colOff>
      <xdr:row>57</xdr:row>
      <xdr:rowOff>43921</xdr:rowOff>
    </xdr:to>
    <xdr:sp macro="" textlink="">
      <xdr:nvSpPr>
        <xdr:cNvPr id="358" name="フローチャート : 判断 357"/>
        <xdr:cNvSpPr/>
      </xdr:nvSpPr>
      <xdr:spPr>
        <a:xfrm>
          <a:off x="8699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35048</xdr:rowOff>
    </xdr:from>
    <xdr:ext cx="534377" cy="259045"/>
    <xdr:sp macro="" textlink="">
      <xdr:nvSpPr>
        <xdr:cNvPr id="359" name="テキスト ボックス 358"/>
        <xdr:cNvSpPr txBox="1"/>
      </xdr:nvSpPr>
      <xdr:spPr>
        <a:xfrm>
          <a:off x="8483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118056</xdr:rowOff>
    </xdr:from>
    <xdr:to>
      <xdr:col>11</xdr:col>
      <xdr:colOff>307975</xdr:colOff>
      <xdr:row>57</xdr:row>
      <xdr:rowOff>2015</xdr:rowOff>
    </xdr:to>
    <xdr:cxnSp macro="">
      <xdr:nvCxnSpPr>
        <xdr:cNvPr id="360" name="直線コネクタ 359"/>
        <xdr:cNvCxnSpPr/>
      </xdr:nvCxnSpPr>
      <xdr:spPr>
        <a:xfrm>
          <a:off x="6972300" y="9719256"/>
          <a:ext cx="889000" cy="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19507</xdr:rowOff>
    </xdr:from>
    <xdr:to>
      <xdr:col>11</xdr:col>
      <xdr:colOff>358775</xdr:colOff>
      <xdr:row>57</xdr:row>
      <xdr:rowOff>121107</xdr:rowOff>
    </xdr:to>
    <xdr:sp macro="" textlink="">
      <xdr:nvSpPr>
        <xdr:cNvPr id="361" name="フローチャート : 判断 360"/>
        <xdr:cNvSpPr/>
      </xdr:nvSpPr>
      <xdr:spPr>
        <a:xfrm>
          <a:off x="7810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112234</xdr:rowOff>
    </xdr:from>
    <xdr:ext cx="534377" cy="259045"/>
    <xdr:sp macro="" textlink="">
      <xdr:nvSpPr>
        <xdr:cNvPr id="362" name="テキスト ボックス 361"/>
        <xdr:cNvSpPr txBox="1"/>
      </xdr:nvSpPr>
      <xdr:spPr>
        <a:xfrm>
          <a:off x="7594111" y="98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23959</xdr:rowOff>
    </xdr:from>
    <xdr:to>
      <xdr:col>10</xdr:col>
      <xdr:colOff>155575</xdr:colOff>
      <xdr:row>57</xdr:row>
      <xdr:rowOff>125559</xdr:rowOff>
    </xdr:to>
    <xdr:sp macro="" textlink="">
      <xdr:nvSpPr>
        <xdr:cNvPr id="363" name="フローチャート : 判断 362"/>
        <xdr:cNvSpPr/>
      </xdr:nvSpPr>
      <xdr:spPr>
        <a:xfrm>
          <a:off x="6921500" y="97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116686</xdr:rowOff>
    </xdr:from>
    <xdr:ext cx="534377" cy="259045"/>
    <xdr:sp macro="" textlink="">
      <xdr:nvSpPr>
        <xdr:cNvPr id="364" name="テキスト ボックス 363"/>
        <xdr:cNvSpPr txBox="1"/>
      </xdr:nvSpPr>
      <xdr:spPr>
        <a:xfrm>
          <a:off x="6705111" y="98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55305</xdr:rowOff>
    </xdr:from>
    <xdr:to>
      <xdr:col>15</xdr:col>
      <xdr:colOff>231775</xdr:colOff>
      <xdr:row>56</xdr:row>
      <xdr:rowOff>156905</xdr:rowOff>
    </xdr:to>
    <xdr:sp macro="" textlink="">
      <xdr:nvSpPr>
        <xdr:cNvPr id="370" name="円/楕円 369"/>
        <xdr:cNvSpPr/>
      </xdr:nvSpPr>
      <xdr:spPr>
        <a:xfrm>
          <a:off x="10426700" y="96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33732</xdr:rowOff>
    </xdr:from>
    <xdr:ext cx="534377" cy="259045"/>
    <xdr:sp macro="" textlink="">
      <xdr:nvSpPr>
        <xdr:cNvPr id="371" name="普通建設事業費該当値テキスト"/>
        <xdr:cNvSpPr txBox="1"/>
      </xdr:nvSpPr>
      <xdr:spPr>
        <a:xfrm>
          <a:off x="10528300" y="96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98127</xdr:rowOff>
    </xdr:from>
    <xdr:to>
      <xdr:col>14</xdr:col>
      <xdr:colOff>79375</xdr:colOff>
      <xdr:row>57</xdr:row>
      <xdr:rowOff>28277</xdr:rowOff>
    </xdr:to>
    <xdr:sp macro="" textlink="">
      <xdr:nvSpPr>
        <xdr:cNvPr id="372" name="円/楕円 371"/>
        <xdr:cNvSpPr/>
      </xdr:nvSpPr>
      <xdr:spPr>
        <a:xfrm>
          <a:off x="9588500" y="96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44804</xdr:rowOff>
    </xdr:from>
    <xdr:ext cx="534377" cy="259045"/>
    <xdr:sp macro="" textlink="">
      <xdr:nvSpPr>
        <xdr:cNvPr id="373" name="テキスト ボックス 372"/>
        <xdr:cNvSpPr txBox="1"/>
      </xdr:nvSpPr>
      <xdr:spPr>
        <a:xfrm>
          <a:off x="9372111" y="94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125787</xdr:rowOff>
    </xdr:from>
    <xdr:to>
      <xdr:col>12</xdr:col>
      <xdr:colOff>561975</xdr:colOff>
      <xdr:row>56</xdr:row>
      <xdr:rowOff>55937</xdr:rowOff>
    </xdr:to>
    <xdr:sp macro="" textlink="">
      <xdr:nvSpPr>
        <xdr:cNvPr id="374" name="円/楕円 373"/>
        <xdr:cNvSpPr/>
      </xdr:nvSpPr>
      <xdr:spPr>
        <a:xfrm>
          <a:off x="8699500" y="9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72464</xdr:rowOff>
    </xdr:from>
    <xdr:ext cx="599010" cy="259045"/>
    <xdr:sp macro="" textlink="">
      <xdr:nvSpPr>
        <xdr:cNvPr id="375" name="テキスト ボックス 374"/>
        <xdr:cNvSpPr txBox="1"/>
      </xdr:nvSpPr>
      <xdr:spPr>
        <a:xfrm>
          <a:off x="8450794" y="933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122665</xdr:rowOff>
    </xdr:from>
    <xdr:to>
      <xdr:col>11</xdr:col>
      <xdr:colOff>358775</xdr:colOff>
      <xdr:row>57</xdr:row>
      <xdr:rowOff>52815</xdr:rowOff>
    </xdr:to>
    <xdr:sp macro="" textlink="">
      <xdr:nvSpPr>
        <xdr:cNvPr id="376" name="円/楕円 375"/>
        <xdr:cNvSpPr/>
      </xdr:nvSpPr>
      <xdr:spPr>
        <a:xfrm>
          <a:off x="7810500" y="97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69342</xdr:rowOff>
    </xdr:from>
    <xdr:ext cx="534377" cy="259045"/>
    <xdr:sp macro="" textlink="">
      <xdr:nvSpPr>
        <xdr:cNvPr id="377" name="テキスト ボックス 376"/>
        <xdr:cNvSpPr txBox="1"/>
      </xdr:nvSpPr>
      <xdr:spPr>
        <a:xfrm>
          <a:off x="7594111" y="94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67256</xdr:rowOff>
    </xdr:from>
    <xdr:to>
      <xdr:col>10</xdr:col>
      <xdr:colOff>155575</xdr:colOff>
      <xdr:row>56</xdr:row>
      <xdr:rowOff>168856</xdr:rowOff>
    </xdr:to>
    <xdr:sp macro="" textlink="">
      <xdr:nvSpPr>
        <xdr:cNvPr id="378" name="円/楕円 377"/>
        <xdr:cNvSpPr/>
      </xdr:nvSpPr>
      <xdr:spPr>
        <a:xfrm>
          <a:off x="6921500" y="96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13933</xdr:rowOff>
    </xdr:from>
    <xdr:ext cx="534377" cy="259045"/>
    <xdr:sp macro="" textlink="">
      <xdr:nvSpPr>
        <xdr:cNvPr id="379" name="テキスト ボックス 378"/>
        <xdr:cNvSpPr txBox="1"/>
      </xdr:nvSpPr>
      <xdr:spPr>
        <a:xfrm>
          <a:off x="6705111" y="94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108344</xdr:rowOff>
    </xdr:from>
    <xdr:to>
      <xdr:col>15</xdr:col>
      <xdr:colOff>180975</xdr:colOff>
      <xdr:row>78</xdr:row>
      <xdr:rowOff>20805</xdr:rowOff>
    </xdr:to>
    <xdr:cxnSp macro="">
      <xdr:nvCxnSpPr>
        <xdr:cNvPr id="408" name="直線コネクタ 407"/>
        <xdr:cNvCxnSpPr/>
      </xdr:nvCxnSpPr>
      <xdr:spPr>
        <a:xfrm>
          <a:off x="9639300" y="13309994"/>
          <a:ext cx="838200" cy="8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129645</xdr:rowOff>
    </xdr:from>
    <xdr:to>
      <xdr:col>14</xdr:col>
      <xdr:colOff>79375</xdr:colOff>
      <xdr:row>78</xdr:row>
      <xdr:rowOff>59795</xdr:rowOff>
    </xdr:to>
    <xdr:sp macro="" textlink="">
      <xdr:nvSpPr>
        <xdr:cNvPr id="411" name="フローチャート : 判断 410"/>
        <xdr:cNvSpPr/>
      </xdr:nvSpPr>
      <xdr:spPr>
        <a:xfrm>
          <a:off x="9588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50922</xdr:rowOff>
    </xdr:from>
    <xdr:ext cx="534377" cy="259045"/>
    <xdr:sp macro="" textlink="">
      <xdr:nvSpPr>
        <xdr:cNvPr id="412" name="テキスト ボックス 411"/>
        <xdr:cNvSpPr txBox="1"/>
      </xdr:nvSpPr>
      <xdr:spPr>
        <a:xfrm>
          <a:off x="9372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141455</xdr:rowOff>
    </xdr:from>
    <xdr:to>
      <xdr:col>15</xdr:col>
      <xdr:colOff>231775</xdr:colOff>
      <xdr:row>78</xdr:row>
      <xdr:rowOff>71605</xdr:rowOff>
    </xdr:to>
    <xdr:sp macro="" textlink="">
      <xdr:nvSpPr>
        <xdr:cNvPr id="418" name="円/楕円 417"/>
        <xdr:cNvSpPr/>
      </xdr:nvSpPr>
      <xdr:spPr>
        <a:xfrm>
          <a:off x="10426700" y="133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119882</xdr:rowOff>
    </xdr:from>
    <xdr:ext cx="534377" cy="259045"/>
    <xdr:sp macro="" textlink="">
      <xdr:nvSpPr>
        <xdr:cNvPr id="419" name="普通建設事業費 （ うち新規整備　）該当値テキスト"/>
        <xdr:cNvSpPr txBox="1"/>
      </xdr:nvSpPr>
      <xdr:spPr>
        <a:xfrm>
          <a:off x="10528300" y="133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57544</xdr:rowOff>
    </xdr:from>
    <xdr:to>
      <xdr:col>14</xdr:col>
      <xdr:colOff>79375</xdr:colOff>
      <xdr:row>77</xdr:row>
      <xdr:rowOff>159144</xdr:rowOff>
    </xdr:to>
    <xdr:sp macro="" textlink="">
      <xdr:nvSpPr>
        <xdr:cNvPr id="420" name="円/楕円 419"/>
        <xdr:cNvSpPr/>
      </xdr:nvSpPr>
      <xdr:spPr>
        <a:xfrm>
          <a:off x="9588500" y="132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4221</xdr:rowOff>
    </xdr:from>
    <xdr:ext cx="534377" cy="259045"/>
    <xdr:sp macro="" textlink="">
      <xdr:nvSpPr>
        <xdr:cNvPr id="421" name="テキスト ボックス 420"/>
        <xdr:cNvSpPr txBox="1"/>
      </xdr:nvSpPr>
      <xdr:spPr>
        <a:xfrm>
          <a:off x="9372111" y="13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90436</xdr:rowOff>
    </xdr:from>
    <xdr:to>
      <xdr:col>15</xdr:col>
      <xdr:colOff>180975</xdr:colOff>
      <xdr:row>97</xdr:row>
      <xdr:rowOff>40112</xdr:rowOff>
    </xdr:to>
    <xdr:cxnSp macro="">
      <xdr:nvCxnSpPr>
        <xdr:cNvPr id="452" name="直線コネクタ 451"/>
        <xdr:cNvCxnSpPr/>
      </xdr:nvCxnSpPr>
      <xdr:spPr>
        <a:xfrm flipV="1">
          <a:off x="9639300" y="16549636"/>
          <a:ext cx="838200" cy="1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5" name="フローチャート : 判断 454"/>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6" name="テキスト ボックス 455"/>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39636</xdr:rowOff>
    </xdr:from>
    <xdr:to>
      <xdr:col>15</xdr:col>
      <xdr:colOff>231775</xdr:colOff>
      <xdr:row>96</xdr:row>
      <xdr:rowOff>141236</xdr:rowOff>
    </xdr:to>
    <xdr:sp macro="" textlink="">
      <xdr:nvSpPr>
        <xdr:cNvPr id="462" name="円/楕円 461"/>
        <xdr:cNvSpPr/>
      </xdr:nvSpPr>
      <xdr:spPr>
        <a:xfrm>
          <a:off x="104267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62513</xdr:rowOff>
    </xdr:from>
    <xdr:ext cx="534377" cy="259045"/>
    <xdr:sp macro="" textlink="">
      <xdr:nvSpPr>
        <xdr:cNvPr id="463" name="普通建設事業費 （ うち更新整備　）該当値テキスト"/>
        <xdr:cNvSpPr txBox="1"/>
      </xdr:nvSpPr>
      <xdr:spPr>
        <a:xfrm>
          <a:off x="10528300" y="163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160762</xdr:rowOff>
    </xdr:from>
    <xdr:to>
      <xdr:col>14</xdr:col>
      <xdr:colOff>79375</xdr:colOff>
      <xdr:row>97</xdr:row>
      <xdr:rowOff>90912</xdr:rowOff>
    </xdr:to>
    <xdr:sp macro="" textlink="">
      <xdr:nvSpPr>
        <xdr:cNvPr id="464" name="円/楕円 463"/>
        <xdr:cNvSpPr/>
      </xdr:nvSpPr>
      <xdr:spPr>
        <a:xfrm>
          <a:off x="9588500" y="166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82039</xdr:rowOff>
    </xdr:from>
    <xdr:ext cx="534377" cy="259045"/>
    <xdr:sp macro="" textlink="">
      <xdr:nvSpPr>
        <xdr:cNvPr id="465" name="テキスト ボックス 464"/>
        <xdr:cNvSpPr txBox="1"/>
      </xdr:nvSpPr>
      <xdr:spPr>
        <a:xfrm>
          <a:off x="9372111" y="1671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90277</xdr:rowOff>
    </xdr:from>
    <xdr:to>
      <xdr:col>23</xdr:col>
      <xdr:colOff>517525</xdr:colOff>
      <xdr:row>38</xdr:row>
      <xdr:rowOff>111399</xdr:rowOff>
    </xdr:to>
    <xdr:cxnSp macro="">
      <xdr:nvCxnSpPr>
        <xdr:cNvPr id="492" name="直線コネクタ 491"/>
        <xdr:cNvCxnSpPr/>
      </xdr:nvCxnSpPr>
      <xdr:spPr>
        <a:xfrm flipV="1">
          <a:off x="15481300" y="6433927"/>
          <a:ext cx="838200" cy="19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116886</xdr:rowOff>
    </xdr:from>
    <xdr:to>
      <xdr:col>22</xdr:col>
      <xdr:colOff>365125</xdr:colOff>
      <xdr:row>38</xdr:row>
      <xdr:rowOff>111399</xdr:rowOff>
    </xdr:to>
    <xdr:cxnSp macro="">
      <xdr:nvCxnSpPr>
        <xdr:cNvPr id="495" name="直線コネクタ 494"/>
        <xdr:cNvCxnSpPr/>
      </xdr:nvCxnSpPr>
      <xdr:spPr>
        <a:xfrm>
          <a:off x="14592300" y="6289086"/>
          <a:ext cx="889000" cy="3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6" name="フローチャート : 判断 495"/>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7" name="テキスト ボックス 496"/>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69108</xdr:rowOff>
    </xdr:from>
    <xdr:to>
      <xdr:col>21</xdr:col>
      <xdr:colOff>161925</xdr:colOff>
      <xdr:row>36</xdr:row>
      <xdr:rowOff>116886</xdr:rowOff>
    </xdr:to>
    <xdr:cxnSp macro="">
      <xdr:nvCxnSpPr>
        <xdr:cNvPr id="498" name="直線コネクタ 497"/>
        <xdr:cNvCxnSpPr/>
      </xdr:nvCxnSpPr>
      <xdr:spPr>
        <a:xfrm>
          <a:off x="13703300" y="5898408"/>
          <a:ext cx="889000" cy="3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9" name="フローチャート : 判断 498"/>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0" name="テキスト ボックス 499"/>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69108</xdr:rowOff>
    </xdr:from>
    <xdr:to>
      <xdr:col>19</xdr:col>
      <xdr:colOff>644525</xdr:colOff>
      <xdr:row>38</xdr:row>
      <xdr:rowOff>85751</xdr:rowOff>
    </xdr:to>
    <xdr:cxnSp macro="">
      <xdr:nvCxnSpPr>
        <xdr:cNvPr id="501" name="直線コネクタ 500"/>
        <xdr:cNvCxnSpPr/>
      </xdr:nvCxnSpPr>
      <xdr:spPr>
        <a:xfrm flipV="1">
          <a:off x="12814300" y="5898408"/>
          <a:ext cx="889000" cy="70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2" name="フローチャート : 判断 501"/>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158676</xdr:rowOff>
    </xdr:from>
    <xdr:ext cx="469744" cy="259045"/>
    <xdr:sp macro="" textlink="">
      <xdr:nvSpPr>
        <xdr:cNvPr id="503" name="テキスト ボックス 502"/>
        <xdr:cNvSpPr txBox="1"/>
      </xdr:nvSpPr>
      <xdr:spPr>
        <a:xfrm>
          <a:off x="13468427" y="63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4" name="フローチャート : 判断 503"/>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5" name="テキスト ボックス 504"/>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39477</xdr:rowOff>
    </xdr:from>
    <xdr:to>
      <xdr:col>23</xdr:col>
      <xdr:colOff>568325</xdr:colOff>
      <xdr:row>37</xdr:row>
      <xdr:rowOff>141077</xdr:rowOff>
    </xdr:to>
    <xdr:sp macro="" textlink="">
      <xdr:nvSpPr>
        <xdr:cNvPr id="511" name="円/楕円 510"/>
        <xdr:cNvSpPr/>
      </xdr:nvSpPr>
      <xdr:spPr>
        <a:xfrm>
          <a:off x="16268700" y="63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62354</xdr:rowOff>
    </xdr:from>
    <xdr:ext cx="469744" cy="259045"/>
    <xdr:sp macro="" textlink="">
      <xdr:nvSpPr>
        <xdr:cNvPr id="512" name="災害復旧事業費該当値テキスト"/>
        <xdr:cNvSpPr txBox="1"/>
      </xdr:nvSpPr>
      <xdr:spPr>
        <a:xfrm>
          <a:off x="16370300" y="623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60599</xdr:rowOff>
    </xdr:from>
    <xdr:to>
      <xdr:col>22</xdr:col>
      <xdr:colOff>415925</xdr:colOff>
      <xdr:row>38</xdr:row>
      <xdr:rowOff>162199</xdr:rowOff>
    </xdr:to>
    <xdr:sp macro="" textlink="">
      <xdr:nvSpPr>
        <xdr:cNvPr id="513" name="円/楕円 512"/>
        <xdr:cNvSpPr/>
      </xdr:nvSpPr>
      <xdr:spPr>
        <a:xfrm>
          <a:off x="15430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153326</xdr:rowOff>
    </xdr:from>
    <xdr:ext cx="378565" cy="259045"/>
    <xdr:sp macro="" textlink="">
      <xdr:nvSpPr>
        <xdr:cNvPr id="514" name="テキスト ボックス 513"/>
        <xdr:cNvSpPr txBox="1"/>
      </xdr:nvSpPr>
      <xdr:spPr>
        <a:xfrm>
          <a:off x="15292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66086</xdr:rowOff>
    </xdr:from>
    <xdr:to>
      <xdr:col>21</xdr:col>
      <xdr:colOff>212725</xdr:colOff>
      <xdr:row>36</xdr:row>
      <xdr:rowOff>167686</xdr:rowOff>
    </xdr:to>
    <xdr:sp macro="" textlink="">
      <xdr:nvSpPr>
        <xdr:cNvPr id="515" name="円/楕円 514"/>
        <xdr:cNvSpPr/>
      </xdr:nvSpPr>
      <xdr:spPr>
        <a:xfrm>
          <a:off x="14541500" y="62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158813</xdr:rowOff>
    </xdr:from>
    <xdr:ext cx="469744" cy="259045"/>
    <xdr:sp macro="" textlink="">
      <xdr:nvSpPr>
        <xdr:cNvPr id="516" name="テキスト ボックス 515"/>
        <xdr:cNvSpPr txBox="1"/>
      </xdr:nvSpPr>
      <xdr:spPr>
        <a:xfrm>
          <a:off x="14357427" y="63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18308</xdr:rowOff>
    </xdr:from>
    <xdr:to>
      <xdr:col>20</xdr:col>
      <xdr:colOff>9525</xdr:colOff>
      <xdr:row>34</xdr:row>
      <xdr:rowOff>119908</xdr:rowOff>
    </xdr:to>
    <xdr:sp macro="" textlink="">
      <xdr:nvSpPr>
        <xdr:cNvPr id="517" name="円/楕円 516"/>
        <xdr:cNvSpPr/>
      </xdr:nvSpPr>
      <xdr:spPr>
        <a:xfrm>
          <a:off x="13652500" y="58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136435</xdr:rowOff>
    </xdr:from>
    <xdr:ext cx="534377" cy="259045"/>
    <xdr:sp macro="" textlink="">
      <xdr:nvSpPr>
        <xdr:cNvPr id="518" name="テキスト ボックス 517"/>
        <xdr:cNvSpPr txBox="1"/>
      </xdr:nvSpPr>
      <xdr:spPr>
        <a:xfrm>
          <a:off x="13436111" y="56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34951</xdr:rowOff>
    </xdr:from>
    <xdr:to>
      <xdr:col>18</xdr:col>
      <xdr:colOff>492125</xdr:colOff>
      <xdr:row>38</xdr:row>
      <xdr:rowOff>136551</xdr:rowOff>
    </xdr:to>
    <xdr:sp macro="" textlink="">
      <xdr:nvSpPr>
        <xdr:cNvPr id="519" name="円/楕円 518"/>
        <xdr:cNvSpPr/>
      </xdr:nvSpPr>
      <xdr:spPr>
        <a:xfrm>
          <a:off x="12763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127678</xdr:rowOff>
    </xdr:from>
    <xdr:ext cx="469744" cy="259045"/>
    <xdr:sp macro="" textlink="">
      <xdr:nvSpPr>
        <xdr:cNvPr id="520" name="テキスト ボックス 519"/>
        <xdr:cNvSpPr txBox="1"/>
      </xdr:nvSpPr>
      <xdr:spPr>
        <a:xfrm>
          <a:off x="12579427"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148854</xdr:rowOff>
    </xdr:from>
    <xdr:to>
      <xdr:col>23</xdr:col>
      <xdr:colOff>517525</xdr:colOff>
      <xdr:row>76</xdr:row>
      <xdr:rowOff>22309</xdr:rowOff>
    </xdr:to>
    <xdr:cxnSp macro="">
      <xdr:nvCxnSpPr>
        <xdr:cNvPr id="600" name="直線コネクタ 599"/>
        <xdr:cNvCxnSpPr/>
      </xdr:nvCxnSpPr>
      <xdr:spPr>
        <a:xfrm flipV="1">
          <a:off x="15481300" y="13007604"/>
          <a:ext cx="83820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22309</xdr:rowOff>
    </xdr:from>
    <xdr:to>
      <xdr:col>22</xdr:col>
      <xdr:colOff>365125</xdr:colOff>
      <xdr:row>76</xdr:row>
      <xdr:rowOff>36557</xdr:rowOff>
    </xdr:to>
    <xdr:cxnSp macro="">
      <xdr:nvCxnSpPr>
        <xdr:cNvPr id="603" name="直線コネクタ 602"/>
        <xdr:cNvCxnSpPr/>
      </xdr:nvCxnSpPr>
      <xdr:spPr>
        <a:xfrm flipV="1">
          <a:off x="14592300" y="13052509"/>
          <a:ext cx="889000" cy="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60314</xdr:rowOff>
    </xdr:from>
    <xdr:to>
      <xdr:col>22</xdr:col>
      <xdr:colOff>415925</xdr:colOff>
      <xdr:row>76</xdr:row>
      <xdr:rowOff>161914</xdr:rowOff>
    </xdr:to>
    <xdr:sp macro="" textlink="">
      <xdr:nvSpPr>
        <xdr:cNvPr id="604" name="フローチャート : 判断 603"/>
        <xdr:cNvSpPr/>
      </xdr:nvSpPr>
      <xdr:spPr>
        <a:xfrm>
          <a:off x="15430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153041</xdr:rowOff>
    </xdr:from>
    <xdr:ext cx="534377" cy="259045"/>
    <xdr:sp macro="" textlink="">
      <xdr:nvSpPr>
        <xdr:cNvPr id="605" name="テキスト ボックス 604"/>
        <xdr:cNvSpPr txBox="1"/>
      </xdr:nvSpPr>
      <xdr:spPr>
        <a:xfrm>
          <a:off x="15214111" y="131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22123</xdr:rowOff>
    </xdr:from>
    <xdr:to>
      <xdr:col>21</xdr:col>
      <xdr:colOff>161925</xdr:colOff>
      <xdr:row>76</xdr:row>
      <xdr:rowOff>36557</xdr:rowOff>
    </xdr:to>
    <xdr:cxnSp macro="">
      <xdr:nvCxnSpPr>
        <xdr:cNvPr id="606" name="直線コネクタ 605"/>
        <xdr:cNvCxnSpPr/>
      </xdr:nvCxnSpPr>
      <xdr:spPr>
        <a:xfrm>
          <a:off x="13703300" y="13052323"/>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53347</xdr:rowOff>
    </xdr:from>
    <xdr:to>
      <xdr:col>21</xdr:col>
      <xdr:colOff>212725</xdr:colOff>
      <xdr:row>76</xdr:row>
      <xdr:rowOff>154947</xdr:rowOff>
    </xdr:to>
    <xdr:sp macro="" textlink="">
      <xdr:nvSpPr>
        <xdr:cNvPr id="607" name="フローチャート : 判断 606"/>
        <xdr:cNvSpPr/>
      </xdr:nvSpPr>
      <xdr:spPr>
        <a:xfrm>
          <a:off x="14541500" y="1308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146074</xdr:rowOff>
    </xdr:from>
    <xdr:ext cx="534377" cy="259045"/>
    <xdr:sp macro="" textlink="">
      <xdr:nvSpPr>
        <xdr:cNvPr id="608" name="テキスト ボックス 607"/>
        <xdr:cNvSpPr txBox="1"/>
      </xdr:nvSpPr>
      <xdr:spPr>
        <a:xfrm>
          <a:off x="14325111" y="131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13666</xdr:rowOff>
    </xdr:from>
    <xdr:to>
      <xdr:col>19</xdr:col>
      <xdr:colOff>644525</xdr:colOff>
      <xdr:row>76</xdr:row>
      <xdr:rowOff>22123</xdr:rowOff>
    </xdr:to>
    <xdr:cxnSp macro="">
      <xdr:nvCxnSpPr>
        <xdr:cNvPr id="609" name="直線コネクタ 608"/>
        <xdr:cNvCxnSpPr/>
      </xdr:nvCxnSpPr>
      <xdr:spPr>
        <a:xfrm>
          <a:off x="12814300" y="13043866"/>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46696</xdr:rowOff>
    </xdr:from>
    <xdr:to>
      <xdr:col>20</xdr:col>
      <xdr:colOff>9525</xdr:colOff>
      <xdr:row>76</xdr:row>
      <xdr:rowOff>148296</xdr:rowOff>
    </xdr:to>
    <xdr:sp macro="" textlink="">
      <xdr:nvSpPr>
        <xdr:cNvPr id="610" name="フローチャート : 判断 609"/>
        <xdr:cNvSpPr/>
      </xdr:nvSpPr>
      <xdr:spPr>
        <a:xfrm>
          <a:off x="13652500" y="1307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139423</xdr:rowOff>
    </xdr:from>
    <xdr:ext cx="534377" cy="259045"/>
    <xdr:sp macro="" textlink="">
      <xdr:nvSpPr>
        <xdr:cNvPr id="611" name="テキスト ボックス 610"/>
        <xdr:cNvSpPr txBox="1"/>
      </xdr:nvSpPr>
      <xdr:spPr>
        <a:xfrm>
          <a:off x="13436111" y="131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33699</xdr:rowOff>
    </xdr:from>
    <xdr:to>
      <xdr:col>18</xdr:col>
      <xdr:colOff>492125</xdr:colOff>
      <xdr:row>76</xdr:row>
      <xdr:rowOff>135299</xdr:rowOff>
    </xdr:to>
    <xdr:sp macro="" textlink="">
      <xdr:nvSpPr>
        <xdr:cNvPr id="612" name="フローチャート : 判断 611"/>
        <xdr:cNvSpPr/>
      </xdr:nvSpPr>
      <xdr:spPr>
        <a:xfrm>
          <a:off x="12763500" y="1306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126426</xdr:rowOff>
    </xdr:from>
    <xdr:ext cx="534377" cy="259045"/>
    <xdr:sp macro="" textlink="">
      <xdr:nvSpPr>
        <xdr:cNvPr id="613" name="テキスト ボックス 612"/>
        <xdr:cNvSpPr txBox="1"/>
      </xdr:nvSpPr>
      <xdr:spPr>
        <a:xfrm>
          <a:off x="12547111" y="131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98055</xdr:rowOff>
    </xdr:from>
    <xdr:to>
      <xdr:col>23</xdr:col>
      <xdr:colOff>568325</xdr:colOff>
      <xdr:row>76</xdr:row>
      <xdr:rowOff>28206</xdr:rowOff>
    </xdr:to>
    <xdr:sp macro="" textlink="">
      <xdr:nvSpPr>
        <xdr:cNvPr id="619" name="円/楕円 618"/>
        <xdr:cNvSpPr/>
      </xdr:nvSpPr>
      <xdr:spPr>
        <a:xfrm>
          <a:off x="16268700" y="129568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76482</xdr:rowOff>
    </xdr:from>
    <xdr:ext cx="534377" cy="259045"/>
    <xdr:sp macro="" textlink="">
      <xdr:nvSpPr>
        <xdr:cNvPr id="620" name="公債費該当値テキスト"/>
        <xdr:cNvSpPr txBox="1"/>
      </xdr:nvSpPr>
      <xdr:spPr>
        <a:xfrm>
          <a:off x="16370300" y="129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142959</xdr:rowOff>
    </xdr:from>
    <xdr:to>
      <xdr:col>22</xdr:col>
      <xdr:colOff>415925</xdr:colOff>
      <xdr:row>76</xdr:row>
      <xdr:rowOff>73109</xdr:rowOff>
    </xdr:to>
    <xdr:sp macro="" textlink="">
      <xdr:nvSpPr>
        <xdr:cNvPr id="621" name="円/楕円 620"/>
        <xdr:cNvSpPr/>
      </xdr:nvSpPr>
      <xdr:spPr>
        <a:xfrm>
          <a:off x="15430500" y="130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89636</xdr:rowOff>
    </xdr:from>
    <xdr:ext cx="534377" cy="259045"/>
    <xdr:sp macro="" textlink="">
      <xdr:nvSpPr>
        <xdr:cNvPr id="622" name="テキスト ボックス 621"/>
        <xdr:cNvSpPr txBox="1"/>
      </xdr:nvSpPr>
      <xdr:spPr>
        <a:xfrm>
          <a:off x="15214111" y="127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157207</xdr:rowOff>
    </xdr:from>
    <xdr:to>
      <xdr:col>21</xdr:col>
      <xdr:colOff>212725</xdr:colOff>
      <xdr:row>76</xdr:row>
      <xdr:rowOff>87357</xdr:rowOff>
    </xdr:to>
    <xdr:sp macro="" textlink="">
      <xdr:nvSpPr>
        <xdr:cNvPr id="623" name="円/楕円 622"/>
        <xdr:cNvSpPr/>
      </xdr:nvSpPr>
      <xdr:spPr>
        <a:xfrm>
          <a:off x="14541500" y="130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103885</xdr:rowOff>
    </xdr:from>
    <xdr:ext cx="534377" cy="259045"/>
    <xdr:sp macro="" textlink="">
      <xdr:nvSpPr>
        <xdr:cNvPr id="624" name="テキスト ボックス 623"/>
        <xdr:cNvSpPr txBox="1"/>
      </xdr:nvSpPr>
      <xdr:spPr>
        <a:xfrm>
          <a:off x="14325111" y="127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142773</xdr:rowOff>
    </xdr:from>
    <xdr:to>
      <xdr:col>20</xdr:col>
      <xdr:colOff>9525</xdr:colOff>
      <xdr:row>76</xdr:row>
      <xdr:rowOff>72923</xdr:rowOff>
    </xdr:to>
    <xdr:sp macro="" textlink="">
      <xdr:nvSpPr>
        <xdr:cNvPr id="625" name="円/楕円 624"/>
        <xdr:cNvSpPr/>
      </xdr:nvSpPr>
      <xdr:spPr>
        <a:xfrm>
          <a:off x="13652500" y="130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89450</xdr:rowOff>
    </xdr:from>
    <xdr:ext cx="534377" cy="259045"/>
    <xdr:sp macro="" textlink="">
      <xdr:nvSpPr>
        <xdr:cNvPr id="626" name="テキスト ボックス 625"/>
        <xdr:cNvSpPr txBox="1"/>
      </xdr:nvSpPr>
      <xdr:spPr>
        <a:xfrm>
          <a:off x="13436111" y="127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134315</xdr:rowOff>
    </xdr:from>
    <xdr:to>
      <xdr:col>18</xdr:col>
      <xdr:colOff>492125</xdr:colOff>
      <xdr:row>76</xdr:row>
      <xdr:rowOff>64464</xdr:rowOff>
    </xdr:to>
    <xdr:sp macro="" textlink="">
      <xdr:nvSpPr>
        <xdr:cNvPr id="627" name="円/楕円 626"/>
        <xdr:cNvSpPr/>
      </xdr:nvSpPr>
      <xdr:spPr>
        <a:xfrm>
          <a:off x="12763500" y="12993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80992</xdr:rowOff>
    </xdr:from>
    <xdr:ext cx="534377" cy="259045"/>
    <xdr:sp macro="" textlink="">
      <xdr:nvSpPr>
        <xdr:cNvPr id="628" name="テキスト ボックス 627"/>
        <xdr:cNvSpPr txBox="1"/>
      </xdr:nvSpPr>
      <xdr:spPr>
        <a:xfrm>
          <a:off x="12547111" y="127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10068</xdr:rowOff>
    </xdr:from>
    <xdr:to>
      <xdr:col>23</xdr:col>
      <xdr:colOff>517525</xdr:colOff>
      <xdr:row>99</xdr:row>
      <xdr:rowOff>9203</xdr:rowOff>
    </xdr:to>
    <xdr:cxnSp macro="">
      <xdr:nvCxnSpPr>
        <xdr:cNvPr id="659" name="直線コネクタ 658"/>
        <xdr:cNvCxnSpPr/>
      </xdr:nvCxnSpPr>
      <xdr:spPr>
        <a:xfrm flipV="1">
          <a:off x="15481300" y="16469268"/>
          <a:ext cx="838200" cy="51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9203</xdr:rowOff>
    </xdr:from>
    <xdr:to>
      <xdr:col>22</xdr:col>
      <xdr:colOff>365125</xdr:colOff>
      <xdr:row>99</xdr:row>
      <xdr:rowOff>15194</xdr:rowOff>
    </xdr:to>
    <xdr:cxnSp macro="">
      <xdr:nvCxnSpPr>
        <xdr:cNvPr id="662" name="直線コネクタ 661"/>
        <xdr:cNvCxnSpPr/>
      </xdr:nvCxnSpPr>
      <xdr:spPr>
        <a:xfrm flipV="1">
          <a:off x="14592300" y="16982753"/>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90909</xdr:rowOff>
    </xdr:from>
    <xdr:to>
      <xdr:col>22</xdr:col>
      <xdr:colOff>415925</xdr:colOff>
      <xdr:row>98</xdr:row>
      <xdr:rowOff>21059</xdr:rowOff>
    </xdr:to>
    <xdr:sp macro="" textlink="">
      <xdr:nvSpPr>
        <xdr:cNvPr id="663" name="フローチャート : 判断 662"/>
        <xdr:cNvSpPr/>
      </xdr:nvSpPr>
      <xdr:spPr>
        <a:xfrm>
          <a:off x="15430500" y="1672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37586</xdr:rowOff>
    </xdr:from>
    <xdr:ext cx="534377" cy="259045"/>
    <xdr:sp macro="" textlink="">
      <xdr:nvSpPr>
        <xdr:cNvPr id="664" name="テキスト ボックス 663"/>
        <xdr:cNvSpPr txBox="1"/>
      </xdr:nvSpPr>
      <xdr:spPr>
        <a:xfrm>
          <a:off x="15214111" y="164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15194</xdr:rowOff>
    </xdr:from>
    <xdr:to>
      <xdr:col>21</xdr:col>
      <xdr:colOff>161925</xdr:colOff>
      <xdr:row>99</xdr:row>
      <xdr:rowOff>29057</xdr:rowOff>
    </xdr:to>
    <xdr:cxnSp macro="">
      <xdr:nvCxnSpPr>
        <xdr:cNvPr id="665" name="直線コネクタ 664"/>
        <xdr:cNvCxnSpPr/>
      </xdr:nvCxnSpPr>
      <xdr:spPr>
        <a:xfrm flipV="1">
          <a:off x="13703300" y="16988744"/>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108854</xdr:rowOff>
    </xdr:from>
    <xdr:to>
      <xdr:col>21</xdr:col>
      <xdr:colOff>212725</xdr:colOff>
      <xdr:row>98</xdr:row>
      <xdr:rowOff>39004</xdr:rowOff>
    </xdr:to>
    <xdr:sp macro="" textlink="">
      <xdr:nvSpPr>
        <xdr:cNvPr id="666" name="フローチャート : 判断 665"/>
        <xdr:cNvSpPr/>
      </xdr:nvSpPr>
      <xdr:spPr>
        <a:xfrm>
          <a:off x="14541500" y="1673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55531</xdr:rowOff>
    </xdr:from>
    <xdr:ext cx="534377" cy="259045"/>
    <xdr:sp macro="" textlink="">
      <xdr:nvSpPr>
        <xdr:cNvPr id="667" name="テキスト ボックス 666"/>
        <xdr:cNvSpPr txBox="1"/>
      </xdr:nvSpPr>
      <xdr:spPr>
        <a:xfrm>
          <a:off x="14325111" y="165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162626</xdr:rowOff>
    </xdr:from>
    <xdr:to>
      <xdr:col>19</xdr:col>
      <xdr:colOff>644525</xdr:colOff>
      <xdr:row>99</xdr:row>
      <xdr:rowOff>29057</xdr:rowOff>
    </xdr:to>
    <xdr:cxnSp macro="">
      <xdr:nvCxnSpPr>
        <xdr:cNvPr id="668" name="直線コネクタ 667"/>
        <xdr:cNvCxnSpPr/>
      </xdr:nvCxnSpPr>
      <xdr:spPr>
        <a:xfrm>
          <a:off x="12814300" y="16964726"/>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120904</xdr:rowOff>
    </xdr:from>
    <xdr:to>
      <xdr:col>20</xdr:col>
      <xdr:colOff>9525</xdr:colOff>
      <xdr:row>98</xdr:row>
      <xdr:rowOff>51054</xdr:rowOff>
    </xdr:to>
    <xdr:sp macro="" textlink="">
      <xdr:nvSpPr>
        <xdr:cNvPr id="669" name="フローチャート : 判断 668"/>
        <xdr:cNvSpPr/>
      </xdr:nvSpPr>
      <xdr:spPr>
        <a:xfrm>
          <a:off x="13652500" y="1675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67581</xdr:rowOff>
    </xdr:from>
    <xdr:ext cx="534377" cy="259045"/>
    <xdr:sp macro="" textlink="">
      <xdr:nvSpPr>
        <xdr:cNvPr id="670" name="テキスト ボックス 669"/>
        <xdr:cNvSpPr txBox="1"/>
      </xdr:nvSpPr>
      <xdr:spPr>
        <a:xfrm>
          <a:off x="13436111" y="165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80784</xdr:rowOff>
    </xdr:from>
    <xdr:to>
      <xdr:col>18</xdr:col>
      <xdr:colOff>492125</xdr:colOff>
      <xdr:row>98</xdr:row>
      <xdr:rowOff>10934</xdr:rowOff>
    </xdr:to>
    <xdr:sp macro="" textlink="">
      <xdr:nvSpPr>
        <xdr:cNvPr id="671" name="フローチャート : 判断 670"/>
        <xdr:cNvSpPr/>
      </xdr:nvSpPr>
      <xdr:spPr>
        <a:xfrm>
          <a:off x="12763500" y="1671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27461</xdr:rowOff>
    </xdr:from>
    <xdr:ext cx="534377" cy="259045"/>
    <xdr:sp macro="" textlink="">
      <xdr:nvSpPr>
        <xdr:cNvPr id="672" name="テキスト ボックス 671"/>
        <xdr:cNvSpPr txBox="1"/>
      </xdr:nvSpPr>
      <xdr:spPr>
        <a:xfrm>
          <a:off x="12547111" y="164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130718</xdr:rowOff>
    </xdr:from>
    <xdr:to>
      <xdr:col>23</xdr:col>
      <xdr:colOff>568325</xdr:colOff>
      <xdr:row>96</xdr:row>
      <xdr:rowOff>60868</xdr:rowOff>
    </xdr:to>
    <xdr:sp macro="" textlink="">
      <xdr:nvSpPr>
        <xdr:cNvPr id="678" name="円/楕円 677"/>
        <xdr:cNvSpPr/>
      </xdr:nvSpPr>
      <xdr:spPr>
        <a:xfrm>
          <a:off x="16268700" y="164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153595</xdr:rowOff>
    </xdr:from>
    <xdr:ext cx="534377" cy="259045"/>
    <xdr:sp macro="" textlink="">
      <xdr:nvSpPr>
        <xdr:cNvPr id="679" name="積立金該当値テキスト"/>
        <xdr:cNvSpPr txBox="1"/>
      </xdr:nvSpPr>
      <xdr:spPr>
        <a:xfrm>
          <a:off x="16370300" y="162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129853</xdr:rowOff>
    </xdr:from>
    <xdr:to>
      <xdr:col>22</xdr:col>
      <xdr:colOff>415925</xdr:colOff>
      <xdr:row>99</xdr:row>
      <xdr:rowOff>60003</xdr:rowOff>
    </xdr:to>
    <xdr:sp macro="" textlink="">
      <xdr:nvSpPr>
        <xdr:cNvPr id="680" name="円/楕円 679"/>
        <xdr:cNvSpPr/>
      </xdr:nvSpPr>
      <xdr:spPr>
        <a:xfrm>
          <a:off x="15430500" y="169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51130</xdr:rowOff>
    </xdr:from>
    <xdr:ext cx="469744" cy="259045"/>
    <xdr:sp macro="" textlink="">
      <xdr:nvSpPr>
        <xdr:cNvPr id="681" name="テキスト ボックス 680"/>
        <xdr:cNvSpPr txBox="1"/>
      </xdr:nvSpPr>
      <xdr:spPr>
        <a:xfrm>
          <a:off x="15246427" y="170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135844</xdr:rowOff>
    </xdr:from>
    <xdr:to>
      <xdr:col>21</xdr:col>
      <xdr:colOff>212725</xdr:colOff>
      <xdr:row>99</xdr:row>
      <xdr:rowOff>65994</xdr:rowOff>
    </xdr:to>
    <xdr:sp macro="" textlink="">
      <xdr:nvSpPr>
        <xdr:cNvPr id="682" name="円/楕円 681"/>
        <xdr:cNvSpPr/>
      </xdr:nvSpPr>
      <xdr:spPr>
        <a:xfrm>
          <a:off x="14541500" y="169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57121</xdr:rowOff>
    </xdr:from>
    <xdr:ext cx="469744" cy="259045"/>
    <xdr:sp macro="" textlink="">
      <xdr:nvSpPr>
        <xdr:cNvPr id="683" name="テキスト ボックス 682"/>
        <xdr:cNvSpPr txBox="1"/>
      </xdr:nvSpPr>
      <xdr:spPr>
        <a:xfrm>
          <a:off x="14357427" y="170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149707</xdr:rowOff>
    </xdr:from>
    <xdr:to>
      <xdr:col>20</xdr:col>
      <xdr:colOff>9525</xdr:colOff>
      <xdr:row>99</xdr:row>
      <xdr:rowOff>79857</xdr:rowOff>
    </xdr:to>
    <xdr:sp macro="" textlink="">
      <xdr:nvSpPr>
        <xdr:cNvPr id="684" name="円/楕円 683"/>
        <xdr:cNvSpPr/>
      </xdr:nvSpPr>
      <xdr:spPr>
        <a:xfrm>
          <a:off x="13652500" y="169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70984</xdr:rowOff>
    </xdr:from>
    <xdr:ext cx="469744" cy="259045"/>
    <xdr:sp macro="" textlink="">
      <xdr:nvSpPr>
        <xdr:cNvPr id="685" name="テキスト ボックス 684"/>
        <xdr:cNvSpPr txBox="1"/>
      </xdr:nvSpPr>
      <xdr:spPr>
        <a:xfrm>
          <a:off x="13468427" y="170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111826</xdr:rowOff>
    </xdr:from>
    <xdr:to>
      <xdr:col>18</xdr:col>
      <xdr:colOff>492125</xdr:colOff>
      <xdr:row>99</xdr:row>
      <xdr:rowOff>41976</xdr:rowOff>
    </xdr:to>
    <xdr:sp macro="" textlink="">
      <xdr:nvSpPr>
        <xdr:cNvPr id="686" name="円/楕円 685"/>
        <xdr:cNvSpPr/>
      </xdr:nvSpPr>
      <xdr:spPr>
        <a:xfrm>
          <a:off x="12763500" y="169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33103</xdr:rowOff>
    </xdr:from>
    <xdr:ext cx="469744" cy="259045"/>
    <xdr:sp macro="" textlink="">
      <xdr:nvSpPr>
        <xdr:cNvPr id="687" name="テキスト ボックス 686"/>
        <xdr:cNvSpPr txBox="1"/>
      </xdr:nvSpPr>
      <xdr:spPr>
        <a:xfrm>
          <a:off x="12579427" y="1700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14102</xdr:rowOff>
    </xdr:from>
    <xdr:to>
      <xdr:col>31</xdr:col>
      <xdr:colOff>85725</xdr:colOff>
      <xdr:row>38</xdr:row>
      <xdr:rowOff>115702</xdr:rowOff>
    </xdr:to>
    <xdr:sp macro="" textlink="">
      <xdr:nvSpPr>
        <xdr:cNvPr id="718" name="フローチャート : 判断 717"/>
        <xdr:cNvSpPr/>
      </xdr:nvSpPr>
      <xdr:spPr>
        <a:xfrm>
          <a:off x="21272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132229</xdr:rowOff>
    </xdr:from>
    <xdr:ext cx="469744" cy="259045"/>
    <xdr:sp macro="" textlink="">
      <xdr:nvSpPr>
        <xdr:cNvPr id="719" name="テキスト ボックス 718"/>
        <xdr:cNvSpPr txBox="1"/>
      </xdr:nvSpPr>
      <xdr:spPr>
        <a:xfrm>
          <a:off x="21088427"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24709</xdr:rowOff>
    </xdr:from>
    <xdr:to>
      <xdr:col>29</xdr:col>
      <xdr:colOff>568325</xdr:colOff>
      <xdr:row>38</xdr:row>
      <xdr:rowOff>126309</xdr:rowOff>
    </xdr:to>
    <xdr:sp macro="" textlink="">
      <xdr:nvSpPr>
        <xdr:cNvPr id="721" name="フローチャート : 判断 720"/>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142836</xdr:rowOff>
    </xdr:from>
    <xdr:ext cx="469744" cy="259045"/>
    <xdr:sp macro="" textlink="">
      <xdr:nvSpPr>
        <xdr:cNvPr id="722" name="テキスト ボックス 721"/>
        <xdr:cNvSpPr txBox="1"/>
      </xdr:nvSpPr>
      <xdr:spPr>
        <a:xfrm>
          <a:off x="20199427"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19543</xdr:rowOff>
    </xdr:from>
    <xdr:to>
      <xdr:col>28</xdr:col>
      <xdr:colOff>365125</xdr:colOff>
      <xdr:row>38</xdr:row>
      <xdr:rowOff>121143</xdr:rowOff>
    </xdr:to>
    <xdr:sp macro="" textlink="">
      <xdr:nvSpPr>
        <xdr:cNvPr id="724" name="フローチャート : 判断 723"/>
        <xdr:cNvSpPr/>
      </xdr:nvSpPr>
      <xdr:spPr>
        <a:xfrm>
          <a:off x="19494500" y="65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137670</xdr:rowOff>
    </xdr:from>
    <xdr:ext cx="469744" cy="259045"/>
    <xdr:sp macro="" textlink="">
      <xdr:nvSpPr>
        <xdr:cNvPr id="725" name="テキスト ボックス 724"/>
        <xdr:cNvSpPr txBox="1"/>
      </xdr:nvSpPr>
      <xdr:spPr>
        <a:xfrm>
          <a:off x="19310427" y="630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12410</xdr:rowOff>
    </xdr:from>
    <xdr:to>
      <xdr:col>27</xdr:col>
      <xdr:colOff>161925</xdr:colOff>
      <xdr:row>38</xdr:row>
      <xdr:rowOff>114010</xdr:rowOff>
    </xdr:to>
    <xdr:sp macro="" textlink="">
      <xdr:nvSpPr>
        <xdr:cNvPr id="726" name="フローチャート : 判断 725"/>
        <xdr:cNvSpPr/>
      </xdr:nvSpPr>
      <xdr:spPr>
        <a:xfrm>
          <a:off x="18605500" y="652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130537</xdr:rowOff>
    </xdr:from>
    <xdr:ext cx="469744" cy="259045"/>
    <xdr:sp macro="" textlink="">
      <xdr:nvSpPr>
        <xdr:cNvPr id="727" name="テキスト ボックス 726"/>
        <xdr:cNvSpPr txBox="1"/>
      </xdr:nvSpPr>
      <xdr:spPr>
        <a:xfrm>
          <a:off x="18421427" y="630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86482</xdr:rowOff>
    </xdr:from>
    <xdr:to>
      <xdr:col>32</xdr:col>
      <xdr:colOff>187325</xdr:colOff>
      <xdr:row>58</xdr:row>
      <xdr:rowOff>93294</xdr:rowOff>
    </xdr:to>
    <xdr:cxnSp macro="">
      <xdr:nvCxnSpPr>
        <xdr:cNvPr id="769" name="直線コネクタ 768"/>
        <xdr:cNvCxnSpPr/>
      </xdr:nvCxnSpPr>
      <xdr:spPr>
        <a:xfrm>
          <a:off x="21323300" y="10030582"/>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86482</xdr:rowOff>
    </xdr:from>
    <xdr:to>
      <xdr:col>31</xdr:col>
      <xdr:colOff>34925</xdr:colOff>
      <xdr:row>58</xdr:row>
      <xdr:rowOff>86939</xdr:rowOff>
    </xdr:to>
    <xdr:cxnSp macro="">
      <xdr:nvCxnSpPr>
        <xdr:cNvPr id="772" name="直線コネクタ 771"/>
        <xdr:cNvCxnSpPr/>
      </xdr:nvCxnSpPr>
      <xdr:spPr>
        <a:xfrm flipV="1">
          <a:off x="20434300" y="100305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10673</xdr:rowOff>
    </xdr:from>
    <xdr:to>
      <xdr:col>31</xdr:col>
      <xdr:colOff>85725</xdr:colOff>
      <xdr:row>57</xdr:row>
      <xdr:rowOff>112273</xdr:rowOff>
    </xdr:to>
    <xdr:sp macro="" textlink="">
      <xdr:nvSpPr>
        <xdr:cNvPr id="773" name="フローチャート : 判断 772"/>
        <xdr:cNvSpPr/>
      </xdr:nvSpPr>
      <xdr:spPr>
        <a:xfrm>
          <a:off x="21272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128800</xdr:rowOff>
    </xdr:from>
    <xdr:ext cx="469744" cy="259045"/>
    <xdr:sp macro="" textlink="">
      <xdr:nvSpPr>
        <xdr:cNvPr id="774" name="テキスト ボックス 773"/>
        <xdr:cNvSpPr txBox="1"/>
      </xdr:nvSpPr>
      <xdr:spPr>
        <a:xfrm>
          <a:off x="21088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85248</xdr:rowOff>
    </xdr:from>
    <xdr:to>
      <xdr:col>29</xdr:col>
      <xdr:colOff>517525</xdr:colOff>
      <xdr:row>58</xdr:row>
      <xdr:rowOff>86939</xdr:rowOff>
    </xdr:to>
    <xdr:cxnSp macro="">
      <xdr:nvCxnSpPr>
        <xdr:cNvPr id="775" name="直線コネクタ 774"/>
        <xdr:cNvCxnSpPr/>
      </xdr:nvCxnSpPr>
      <xdr:spPr>
        <a:xfrm>
          <a:off x="19545300" y="10029348"/>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151033</xdr:rowOff>
    </xdr:from>
    <xdr:to>
      <xdr:col>29</xdr:col>
      <xdr:colOff>568325</xdr:colOff>
      <xdr:row>57</xdr:row>
      <xdr:rowOff>81183</xdr:rowOff>
    </xdr:to>
    <xdr:sp macro="" textlink="">
      <xdr:nvSpPr>
        <xdr:cNvPr id="776" name="フローチャート : 判断 775"/>
        <xdr:cNvSpPr/>
      </xdr:nvSpPr>
      <xdr:spPr>
        <a:xfrm>
          <a:off x="20383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97710</xdr:rowOff>
    </xdr:from>
    <xdr:ext cx="469744" cy="259045"/>
    <xdr:sp macro="" textlink="">
      <xdr:nvSpPr>
        <xdr:cNvPr id="777" name="テキスト ボックス 776"/>
        <xdr:cNvSpPr txBox="1"/>
      </xdr:nvSpPr>
      <xdr:spPr>
        <a:xfrm>
          <a:off x="20199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13284</xdr:rowOff>
    </xdr:from>
    <xdr:to>
      <xdr:col>28</xdr:col>
      <xdr:colOff>314325</xdr:colOff>
      <xdr:row>58</xdr:row>
      <xdr:rowOff>85248</xdr:rowOff>
    </xdr:to>
    <xdr:cxnSp macro="">
      <xdr:nvCxnSpPr>
        <xdr:cNvPr id="778" name="直線コネクタ 777"/>
        <xdr:cNvCxnSpPr/>
      </xdr:nvCxnSpPr>
      <xdr:spPr>
        <a:xfrm>
          <a:off x="18656300" y="9957384"/>
          <a:ext cx="889000" cy="7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143352</xdr:rowOff>
    </xdr:from>
    <xdr:to>
      <xdr:col>28</xdr:col>
      <xdr:colOff>365125</xdr:colOff>
      <xdr:row>57</xdr:row>
      <xdr:rowOff>73502</xdr:rowOff>
    </xdr:to>
    <xdr:sp macro="" textlink="">
      <xdr:nvSpPr>
        <xdr:cNvPr id="779" name="フローチャート : 判断 778"/>
        <xdr:cNvSpPr/>
      </xdr:nvSpPr>
      <xdr:spPr>
        <a:xfrm>
          <a:off x="19494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90029</xdr:rowOff>
    </xdr:from>
    <xdr:ext cx="469744" cy="259045"/>
    <xdr:sp macro="" textlink="">
      <xdr:nvSpPr>
        <xdr:cNvPr id="780" name="テキスト ボックス 779"/>
        <xdr:cNvSpPr txBox="1"/>
      </xdr:nvSpPr>
      <xdr:spPr>
        <a:xfrm>
          <a:off x="19310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93518</xdr:rowOff>
    </xdr:from>
    <xdr:to>
      <xdr:col>27</xdr:col>
      <xdr:colOff>161925</xdr:colOff>
      <xdr:row>57</xdr:row>
      <xdr:rowOff>23668</xdr:rowOff>
    </xdr:to>
    <xdr:sp macro="" textlink="">
      <xdr:nvSpPr>
        <xdr:cNvPr id="781" name="フローチャート : 判断 780"/>
        <xdr:cNvSpPr/>
      </xdr:nvSpPr>
      <xdr:spPr>
        <a:xfrm>
          <a:off x="18605500" y="969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40195</xdr:rowOff>
    </xdr:from>
    <xdr:ext cx="469744" cy="259045"/>
    <xdr:sp macro="" textlink="">
      <xdr:nvSpPr>
        <xdr:cNvPr id="782" name="テキスト ボックス 781"/>
        <xdr:cNvSpPr txBox="1"/>
      </xdr:nvSpPr>
      <xdr:spPr>
        <a:xfrm>
          <a:off x="18421427" y="94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42494</xdr:rowOff>
    </xdr:from>
    <xdr:to>
      <xdr:col>32</xdr:col>
      <xdr:colOff>238125</xdr:colOff>
      <xdr:row>58</xdr:row>
      <xdr:rowOff>144094</xdr:rowOff>
    </xdr:to>
    <xdr:sp macro="" textlink="">
      <xdr:nvSpPr>
        <xdr:cNvPr id="788" name="円/楕円 787"/>
        <xdr:cNvSpPr/>
      </xdr:nvSpPr>
      <xdr:spPr>
        <a:xfrm>
          <a:off x="22110700" y="99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128871</xdr:rowOff>
    </xdr:from>
    <xdr:ext cx="469744" cy="259045"/>
    <xdr:sp macro="" textlink="">
      <xdr:nvSpPr>
        <xdr:cNvPr id="789" name="貸付金該当値テキスト"/>
        <xdr:cNvSpPr txBox="1"/>
      </xdr:nvSpPr>
      <xdr:spPr>
        <a:xfrm>
          <a:off x="22212300" y="990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35682</xdr:rowOff>
    </xdr:from>
    <xdr:to>
      <xdr:col>31</xdr:col>
      <xdr:colOff>85725</xdr:colOff>
      <xdr:row>58</xdr:row>
      <xdr:rowOff>137282</xdr:rowOff>
    </xdr:to>
    <xdr:sp macro="" textlink="">
      <xdr:nvSpPr>
        <xdr:cNvPr id="790" name="円/楕円 789"/>
        <xdr:cNvSpPr/>
      </xdr:nvSpPr>
      <xdr:spPr>
        <a:xfrm>
          <a:off x="21272500" y="99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128409</xdr:rowOff>
    </xdr:from>
    <xdr:ext cx="469744" cy="259045"/>
    <xdr:sp macro="" textlink="">
      <xdr:nvSpPr>
        <xdr:cNvPr id="791" name="テキスト ボックス 790"/>
        <xdr:cNvSpPr txBox="1"/>
      </xdr:nvSpPr>
      <xdr:spPr>
        <a:xfrm>
          <a:off x="21088427" y="1007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36139</xdr:rowOff>
    </xdr:from>
    <xdr:to>
      <xdr:col>29</xdr:col>
      <xdr:colOff>568325</xdr:colOff>
      <xdr:row>58</xdr:row>
      <xdr:rowOff>137739</xdr:rowOff>
    </xdr:to>
    <xdr:sp macro="" textlink="">
      <xdr:nvSpPr>
        <xdr:cNvPr id="792" name="円/楕円 791"/>
        <xdr:cNvSpPr/>
      </xdr:nvSpPr>
      <xdr:spPr>
        <a:xfrm>
          <a:off x="20383500" y="99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128866</xdr:rowOff>
    </xdr:from>
    <xdr:ext cx="469744" cy="259045"/>
    <xdr:sp macro="" textlink="">
      <xdr:nvSpPr>
        <xdr:cNvPr id="793" name="テキスト ボックス 792"/>
        <xdr:cNvSpPr txBox="1"/>
      </xdr:nvSpPr>
      <xdr:spPr>
        <a:xfrm>
          <a:off x="20199427" y="100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34448</xdr:rowOff>
    </xdr:from>
    <xdr:to>
      <xdr:col>28</xdr:col>
      <xdr:colOff>365125</xdr:colOff>
      <xdr:row>58</xdr:row>
      <xdr:rowOff>136048</xdr:rowOff>
    </xdr:to>
    <xdr:sp macro="" textlink="">
      <xdr:nvSpPr>
        <xdr:cNvPr id="794" name="円/楕円 793"/>
        <xdr:cNvSpPr/>
      </xdr:nvSpPr>
      <xdr:spPr>
        <a:xfrm>
          <a:off x="19494500" y="99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127175</xdr:rowOff>
    </xdr:from>
    <xdr:ext cx="469744" cy="259045"/>
    <xdr:sp macro="" textlink="">
      <xdr:nvSpPr>
        <xdr:cNvPr id="795" name="テキスト ボックス 794"/>
        <xdr:cNvSpPr txBox="1"/>
      </xdr:nvSpPr>
      <xdr:spPr>
        <a:xfrm>
          <a:off x="19310427" y="1007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133934</xdr:rowOff>
    </xdr:from>
    <xdr:to>
      <xdr:col>27</xdr:col>
      <xdr:colOff>161925</xdr:colOff>
      <xdr:row>58</xdr:row>
      <xdr:rowOff>64084</xdr:rowOff>
    </xdr:to>
    <xdr:sp macro="" textlink="">
      <xdr:nvSpPr>
        <xdr:cNvPr id="796" name="円/楕円 795"/>
        <xdr:cNvSpPr/>
      </xdr:nvSpPr>
      <xdr:spPr>
        <a:xfrm>
          <a:off x="186055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55211</xdr:rowOff>
    </xdr:from>
    <xdr:ext cx="469744" cy="259045"/>
    <xdr:sp macro="" textlink="">
      <xdr:nvSpPr>
        <xdr:cNvPr id="797" name="テキスト ボックス 796"/>
        <xdr:cNvSpPr txBox="1"/>
      </xdr:nvSpPr>
      <xdr:spPr>
        <a:xfrm>
          <a:off x="18421427" y="99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150609</xdr:rowOff>
    </xdr:from>
    <xdr:to>
      <xdr:col>32</xdr:col>
      <xdr:colOff>187325</xdr:colOff>
      <xdr:row>77</xdr:row>
      <xdr:rowOff>37249</xdr:rowOff>
    </xdr:to>
    <xdr:cxnSp macro="">
      <xdr:nvCxnSpPr>
        <xdr:cNvPr id="827" name="直線コネクタ 826"/>
        <xdr:cNvCxnSpPr/>
      </xdr:nvCxnSpPr>
      <xdr:spPr>
        <a:xfrm flipV="1">
          <a:off x="21323300" y="13180809"/>
          <a:ext cx="838200" cy="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37249</xdr:rowOff>
    </xdr:from>
    <xdr:to>
      <xdr:col>31</xdr:col>
      <xdr:colOff>34925</xdr:colOff>
      <xdr:row>77</xdr:row>
      <xdr:rowOff>93193</xdr:rowOff>
    </xdr:to>
    <xdr:cxnSp macro="">
      <xdr:nvCxnSpPr>
        <xdr:cNvPr id="830" name="直線コネクタ 829"/>
        <xdr:cNvCxnSpPr/>
      </xdr:nvCxnSpPr>
      <xdr:spPr>
        <a:xfrm flipV="1">
          <a:off x="20434300" y="13238899"/>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9144</xdr:rowOff>
    </xdr:from>
    <xdr:to>
      <xdr:col>31</xdr:col>
      <xdr:colOff>85725</xdr:colOff>
      <xdr:row>78</xdr:row>
      <xdr:rowOff>110744</xdr:rowOff>
    </xdr:to>
    <xdr:sp macro="" textlink="">
      <xdr:nvSpPr>
        <xdr:cNvPr id="831" name="フローチャート : 判断 830"/>
        <xdr:cNvSpPr/>
      </xdr:nvSpPr>
      <xdr:spPr>
        <a:xfrm>
          <a:off x="21272500" y="133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101871</xdr:rowOff>
    </xdr:from>
    <xdr:ext cx="534377" cy="259045"/>
    <xdr:sp macro="" textlink="">
      <xdr:nvSpPr>
        <xdr:cNvPr id="832" name="テキスト ボックス 831"/>
        <xdr:cNvSpPr txBox="1"/>
      </xdr:nvSpPr>
      <xdr:spPr>
        <a:xfrm>
          <a:off x="21056111" y="13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78600</xdr:rowOff>
    </xdr:from>
    <xdr:to>
      <xdr:col>29</xdr:col>
      <xdr:colOff>517525</xdr:colOff>
      <xdr:row>77</xdr:row>
      <xdr:rowOff>93193</xdr:rowOff>
    </xdr:to>
    <xdr:cxnSp macro="">
      <xdr:nvCxnSpPr>
        <xdr:cNvPr id="833" name="直線コネクタ 832"/>
        <xdr:cNvCxnSpPr/>
      </xdr:nvCxnSpPr>
      <xdr:spPr>
        <a:xfrm>
          <a:off x="19545300" y="13280250"/>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18402</xdr:rowOff>
    </xdr:from>
    <xdr:to>
      <xdr:col>29</xdr:col>
      <xdr:colOff>568325</xdr:colOff>
      <xdr:row>78</xdr:row>
      <xdr:rowOff>120002</xdr:rowOff>
    </xdr:to>
    <xdr:sp macro="" textlink="">
      <xdr:nvSpPr>
        <xdr:cNvPr id="834" name="フローチャート : 判断 833"/>
        <xdr:cNvSpPr/>
      </xdr:nvSpPr>
      <xdr:spPr>
        <a:xfrm>
          <a:off x="20383500" y="1339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111129</xdr:rowOff>
    </xdr:from>
    <xdr:ext cx="534377" cy="259045"/>
    <xdr:sp macro="" textlink="">
      <xdr:nvSpPr>
        <xdr:cNvPr id="835" name="テキスト ボックス 834"/>
        <xdr:cNvSpPr txBox="1"/>
      </xdr:nvSpPr>
      <xdr:spPr>
        <a:xfrm>
          <a:off x="20167111" y="134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78600</xdr:rowOff>
    </xdr:from>
    <xdr:to>
      <xdr:col>28</xdr:col>
      <xdr:colOff>314325</xdr:colOff>
      <xdr:row>77</xdr:row>
      <xdr:rowOff>113678</xdr:rowOff>
    </xdr:to>
    <xdr:cxnSp macro="">
      <xdr:nvCxnSpPr>
        <xdr:cNvPr id="836" name="直線コネクタ 835"/>
        <xdr:cNvCxnSpPr/>
      </xdr:nvCxnSpPr>
      <xdr:spPr>
        <a:xfrm flipV="1">
          <a:off x="18656300" y="13280250"/>
          <a:ext cx="889000" cy="3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15735</xdr:rowOff>
    </xdr:from>
    <xdr:to>
      <xdr:col>28</xdr:col>
      <xdr:colOff>365125</xdr:colOff>
      <xdr:row>78</xdr:row>
      <xdr:rowOff>117335</xdr:rowOff>
    </xdr:to>
    <xdr:sp macro="" textlink="">
      <xdr:nvSpPr>
        <xdr:cNvPr id="837" name="フローチャート : 判断 836"/>
        <xdr:cNvSpPr/>
      </xdr:nvSpPr>
      <xdr:spPr>
        <a:xfrm>
          <a:off x="19494500" y="133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108462</xdr:rowOff>
    </xdr:from>
    <xdr:ext cx="534377" cy="259045"/>
    <xdr:sp macro="" textlink="">
      <xdr:nvSpPr>
        <xdr:cNvPr id="838" name="テキスト ボックス 837"/>
        <xdr:cNvSpPr txBox="1"/>
      </xdr:nvSpPr>
      <xdr:spPr>
        <a:xfrm>
          <a:off x="19278111" y="134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7175</xdr:rowOff>
    </xdr:from>
    <xdr:to>
      <xdr:col>27</xdr:col>
      <xdr:colOff>161925</xdr:colOff>
      <xdr:row>78</xdr:row>
      <xdr:rowOff>108775</xdr:rowOff>
    </xdr:to>
    <xdr:sp macro="" textlink="">
      <xdr:nvSpPr>
        <xdr:cNvPr id="839" name="フローチャート : 判断 838"/>
        <xdr:cNvSpPr/>
      </xdr:nvSpPr>
      <xdr:spPr>
        <a:xfrm>
          <a:off x="18605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99902</xdr:rowOff>
    </xdr:from>
    <xdr:ext cx="534377" cy="259045"/>
    <xdr:sp macro="" textlink="">
      <xdr:nvSpPr>
        <xdr:cNvPr id="840" name="テキスト ボックス 839"/>
        <xdr:cNvSpPr txBox="1"/>
      </xdr:nvSpPr>
      <xdr:spPr>
        <a:xfrm>
          <a:off x="18389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99809</xdr:rowOff>
    </xdr:from>
    <xdr:to>
      <xdr:col>32</xdr:col>
      <xdr:colOff>238125</xdr:colOff>
      <xdr:row>77</xdr:row>
      <xdr:rowOff>29959</xdr:rowOff>
    </xdr:to>
    <xdr:sp macro="" textlink="">
      <xdr:nvSpPr>
        <xdr:cNvPr id="846" name="円/楕円 845"/>
        <xdr:cNvSpPr/>
      </xdr:nvSpPr>
      <xdr:spPr>
        <a:xfrm>
          <a:off x="22110700" y="131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122686</xdr:rowOff>
    </xdr:from>
    <xdr:ext cx="534377" cy="259045"/>
    <xdr:sp macro="" textlink="">
      <xdr:nvSpPr>
        <xdr:cNvPr id="847" name="繰出金該当値テキスト"/>
        <xdr:cNvSpPr txBox="1"/>
      </xdr:nvSpPr>
      <xdr:spPr>
        <a:xfrm>
          <a:off x="22212300" y="129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62,141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157899</xdr:rowOff>
    </xdr:from>
    <xdr:to>
      <xdr:col>31</xdr:col>
      <xdr:colOff>85725</xdr:colOff>
      <xdr:row>77</xdr:row>
      <xdr:rowOff>88049</xdr:rowOff>
    </xdr:to>
    <xdr:sp macro="" textlink="">
      <xdr:nvSpPr>
        <xdr:cNvPr id="848" name="円/楕円 847"/>
        <xdr:cNvSpPr/>
      </xdr:nvSpPr>
      <xdr:spPr>
        <a:xfrm>
          <a:off x="21272500" y="131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104576</xdr:rowOff>
    </xdr:from>
    <xdr:ext cx="534377" cy="259045"/>
    <xdr:sp macro="" textlink="">
      <xdr:nvSpPr>
        <xdr:cNvPr id="849" name="テキスト ボックス 848"/>
        <xdr:cNvSpPr txBox="1"/>
      </xdr:nvSpPr>
      <xdr:spPr>
        <a:xfrm>
          <a:off x="21056111" y="129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42393</xdr:rowOff>
    </xdr:from>
    <xdr:to>
      <xdr:col>29</xdr:col>
      <xdr:colOff>568325</xdr:colOff>
      <xdr:row>77</xdr:row>
      <xdr:rowOff>143993</xdr:rowOff>
    </xdr:to>
    <xdr:sp macro="" textlink="">
      <xdr:nvSpPr>
        <xdr:cNvPr id="850" name="円/楕円 849"/>
        <xdr:cNvSpPr/>
      </xdr:nvSpPr>
      <xdr:spPr>
        <a:xfrm>
          <a:off x="20383500" y="132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160520</xdr:rowOff>
    </xdr:from>
    <xdr:ext cx="534377" cy="259045"/>
    <xdr:sp macro="" textlink="">
      <xdr:nvSpPr>
        <xdr:cNvPr id="851" name="テキスト ボックス 850"/>
        <xdr:cNvSpPr txBox="1"/>
      </xdr:nvSpPr>
      <xdr:spPr>
        <a:xfrm>
          <a:off x="20167111" y="130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27800</xdr:rowOff>
    </xdr:from>
    <xdr:to>
      <xdr:col>28</xdr:col>
      <xdr:colOff>365125</xdr:colOff>
      <xdr:row>77</xdr:row>
      <xdr:rowOff>129400</xdr:rowOff>
    </xdr:to>
    <xdr:sp macro="" textlink="">
      <xdr:nvSpPr>
        <xdr:cNvPr id="852" name="円/楕円 851"/>
        <xdr:cNvSpPr/>
      </xdr:nvSpPr>
      <xdr:spPr>
        <a:xfrm>
          <a:off x="19494500" y="132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145927</xdr:rowOff>
    </xdr:from>
    <xdr:ext cx="534377" cy="259045"/>
    <xdr:sp macro="" textlink="">
      <xdr:nvSpPr>
        <xdr:cNvPr id="853" name="テキスト ボックス 852"/>
        <xdr:cNvSpPr txBox="1"/>
      </xdr:nvSpPr>
      <xdr:spPr>
        <a:xfrm>
          <a:off x="19278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62878</xdr:rowOff>
    </xdr:from>
    <xdr:to>
      <xdr:col>27</xdr:col>
      <xdr:colOff>161925</xdr:colOff>
      <xdr:row>77</xdr:row>
      <xdr:rowOff>164478</xdr:rowOff>
    </xdr:to>
    <xdr:sp macro="" textlink="">
      <xdr:nvSpPr>
        <xdr:cNvPr id="854" name="円/楕円 853"/>
        <xdr:cNvSpPr/>
      </xdr:nvSpPr>
      <xdr:spPr>
        <a:xfrm>
          <a:off x="18605500" y="132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9555</xdr:rowOff>
    </xdr:from>
    <xdr:ext cx="534377" cy="259045"/>
    <xdr:sp macro="" textlink="">
      <xdr:nvSpPr>
        <xdr:cNvPr id="855" name="テキスト ボックス 854"/>
        <xdr:cNvSpPr txBox="1"/>
      </xdr:nvSpPr>
      <xdr:spPr>
        <a:xfrm>
          <a:off x="18389111" y="130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574,782</a:t>
          </a:r>
          <a:r>
            <a:rPr kumimoji="1" lang="ja-JP" altLang="en-US" sz="1300">
              <a:latin typeface="ＭＳ Ｐゴシック"/>
            </a:rPr>
            <a:t>円となっている。主な構成項目である扶助費は、住民一人当たり</a:t>
          </a:r>
          <a:r>
            <a:rPr kumimoji="1" lang="en-US" altLang="ja-JP" sz="1300">
              <a:latin typeface="ＭＳ Ｐゴシック"/>
            </a:rPr>
            <a:t>114,808</a:t>
          </a:r>
          <a:r>
            <a:rPr kumimoji="1" lang="ja-JP" altLang="en-US" sz="1300">
              <a:latin typeface="ＭＳ Ｐゴシック"/>
            </a:rPr>
            <a:t>円となっており、年々増加傾向にある。これは、近年の介護給付事業費や自立支援給付事業などの増加等によるものであり、類似団体平均と比べても高い水準にある。</a:t>
          </a:r>
          <a:endParaRPr kumimoji="1" lang="en-US" altLang="ja-JP" sz="1300">
            <a:latin typeface="ＭＳ Ｐゴシック"/>
          </a:endParaRPr>
        </a:p>
        <a:p>
          <a:r>
            <a:rPr kumimoji="1" lang="ja-JP" altLang="en-US" sz="1300">
              <a:latin typeface="ＭＳ Ｐゴシック"/>
            </a:rPr>
            <a:t>・補助費等については、九州産廃㈱最終処分場操業短縮及び埋立処分終了に伴う補償金、、畜産競争力強化対策緊急整備事業、農地・水保全管理支払事業補助金、市営プール整備事業、生涯学習センター整備事業などの実施により、前年度と比べて</a:t>
          </a:r>
          <a:r>
            <a:rPr kumimoji="1" lang="en-US" altLang="ja-JP" sz="1300">
              <a:latin typeface="ＭＳ Ｐゴシック"/>
            </a:rPr>
            <a:t>54.2</a:t>
          </a:r>
          <a:r>
            <a:rPr kumimoji="1" lang="ja-JP" altLang="en-US" sz="1300">
              <a:latin typeface="ＭＳ Ｐゴシック"/>
            </a:rPr>
            <a:t>％の増となり類似団体平均を上回る結果となった。</a:t>
          </a:r>
          <a:endParaRPr kumimoji="1" lang="en-US" altLang="ja-JP" sz="1300">
            <a:latin typeface="ＭＳ Ｐゴシック"/>
          </a:endParaRPr>
        </a:p>
        <a:p>
          <a:r>
            <a:rPr kumimoji="1" lang="ja-JP" altLang="en-US" sz="1300">
              <a:latin typeface="ＭＳ Ｐゴシック"/>
            </a:rPr>
            <a:t>・積立金については、近年は類似団体を下回る水準で推移していたが、平成</a:t>
          </a:r>
          <a:r>
            <a:rPr kumimoji="1" lang="en-US" altLang="ja-JP" sz="1300">
              <a:latin typeface="ＭＳ Ｐゴシック"/>
            </a:rPr>
            <a:t>27</a:t>
          </a:r>
          <a:r>
            <a:rPr kumimoji="1" lang="ja-JP" altLang="en-US" sz="1300">
              <a:latin typeface="ＭＳ Ｐゴシック"/>
            </a:rPr>
            <a:t>年度より合併特例債を活用して造成した地域振興基金の積立を開始したことなどにより、住民一人当たり</a:t>
          </a:r>
          <a:r>
            <a:rPr kumimoji="1" lang="en-US" altLang="ja-JP" sz="1300">
              <a:latin typeface="ＭＳ Ｐゴシック"/>
            </a:rPr>
            <a:t>36,939</a:t>
          </a:r>
          <a:r>
            <a:rPr kumimoji="1" lang="ja-JP" altLang="en-US" sz="1300">
              <a:latin typeface="ＭＳ Ｐゴシック"/>
            </a:rPr>
            <a:t>円となり類似団体平均を上回った。</a:t>
          </a:r>
          <a:endParaRPr kumimoji="1" lang="en-US" altLang="ja-JP" sz="1300">
            <a:latin typeface="ＭＳ Ｐゴシック"/>
          </a:endParaRPr>
        </a:p>
        <a:p>
          <a:r>
            <a:rPr kumimoji="1" lang="ja-JP" altLang="en-US" sz="1300">
              <a:latin typeface="ＭＳ Ｐゴシック"/>
            </a:rPr>
            <a:t>・災害復旧事業費については、平成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月に発生した熊本地震により災害廃棄物処理対策事業や経営体育成支援事業などの災害復旧事業の実施により、今後は増加する見込みである。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50,048
49,790
27,685.00
29,939,510
28,766,701
995,598
15,268,118
29,623,145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107886</xdr:rowOff>
    </xdr:from>
    <xdr:to>
      <xdr:col>6</xdr:col>
      <xdr:colOff>511175</xdr:colOff>
      <xdr:row>36</xdr:row>
      <xdr:rowOff>116078</xdr:rowOff>
    </xdr:to>
    <xdr:cxnSp macro="">
      <xdr:nvCxnSpPr>
        <xdr:cNvPr id="61" name="直線コネクタ 60"/>
        <xdr:cNvCxnSpPr/>
      </xdr:nvCxnSpPr>
      <xdr:spPr>
        <a:xfrm>
          <a:off x="3797300" y="6280086"/>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95314</xdr:rowOff>
    </xdr:from>
    <xdr:to>
      <xdr:col>5</xdr:col>
      <xdr:colOff>358775</xdr:colOff>
      <xdr:row>36</xdr:row>
      <xdr:rowOff>107886</xdr:rowOff>
    </xdr:to>
    <xdr:cxnSp macro="">
      <xdr:nvCxnSpPr>
        <xdr:cNvPr id="64" name="直線コネクタ 63"/>
        <xdr:cNvCxnSpPr/>
      </xdr:nvCxnSpPr>
      <xdr:spPr>
        <a:xfrm>
          <a:off x="2908300" y="6267514"/>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28892</xdr:rowOff>
    </xdr:from>
    <xdr:to>
      <xdr:col>5</xdr:col>
      <xdr:colOff>409575</xdr:colOff>
      <xdr:row>37</xdr:row>
      <xdr:rowOff>130492</xdr:rowOff>
    </xdr:to>
    <xdr:sp macro="" textlink="">
      <xdr:nvSpPr>
        <xdr:cNvPr id="65" name="フローチャート : 判断 64"/>
        <xdr:cNvSpPr/>
      </xdr:nvSpPr>
      <xdr:spPr>
        <a:xfrm>
          <a:off x="3746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121619</xdr:rowOff>
    </xdr:from>
    <xdr:ext cx="469744" cy="259045"/>
    <xdr:sp macro="" textlink="">
      <xdr:nvSpPr>
        <xdr:cNvPr id="66" name="テキスト ボックス 65"/>
        <xdr:cNvSpPr txBox="1"/>
      </xdr:nvSpPr>
      <xdr:spPr>
        <a:xfrm>
          <a:off x="3562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69977</xdr:rowOff>
    </xdr:from>
    <xdr:to>
      <xdr:col>4</xdr:col>
      <xdr:colOff>155575</xdr:colOff>
      <xdr:row>36</xdr:row>
      <xdr:rowOff>95314</xdr:rowOff>
    </xdr:to>
    <xdr:cxnSp macro="">
      <xdr:nvCxnSpPr>
        <xdr:cNvPr id="67" name="直線コネクタ 66"/>
        <xdr:cNvCxnSpPr/>
      </xdr:nvCxnSpPr>
      <xdr:spPr>
        <a:xfrm>
          <a:off x="2019300" y="624217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39370</xdr:rowOff>
    </xdr:from>
    <xdr:to>
      <xdr:col>4</xdr:col>
      <xdr:colOff>206375</xdr:colOff>
      <xdr:row>37</xdr:row>
      <xdr:rowOff>140970</xdr:rowOff>
    </xdr:to>
    <xdr:sp macro="" textlink="">
      <xdr:nvSpPr>
        <xdr:cNvPr id="68" name="フローチャート : 判断 67"/>
        <xdr:cNvSpPr/>
      </xdr:nvSpPr>
      <xdr:spPr>
        <a:xfrm>
          <a:off x="2857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132097</xdr:rowOff>
    </xdr:from>
    <xdr:ext cx="469744" cy="259045"/>
    <xdr:sp macro="" textlink="">
      <xdr:nvSpPr>
        <xdr:cNvPr id="69" name="テキスト ボックス 68"/>
        <xdr:cNvSpPr txBox="1"/>
      </xdr:nvSpPr>
      <xdr:spPr>
        <a:xfrm>
          <a:off x="2673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91313</xdr:rowOff>
    </xdr:from>
    <xdr:to>
      <xdr:col>2</xdr:col>
      <xdr:colOff>638175</xdr:colOff>
      <xdr:row>36</xdr:row>
      <xdr:rowOff>69977</xdr:rowOff>
    </xdr:to>
    <xdr:cxnSp macro="">
      <xdr:nvCxnSpPr>
        <xdr:cNvPr id="70" name="直線コネクタ 69"/>
        <xdr:cNvCxnSpPr/>
      </xdr:nvCxnSpPr>
      <xdr:spPr>
        <a:xfrm>
          <a:off x="1130300" y="6092063"/>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18605</xdr:rowOff>
    </xdr:from>
    <xdr:to>
      <xdr:col>3</xdr:col>
      <xdr:colOff>3175</xdr:colOff>
      <xdr:row>37</xdr:row>
      <xdr:rowOff>120205</xdr:rowOff>
    </xdr:to>
    <xdr:sp macro="" textlink="">
      <xdr:nvSpPr>
        <xdr:cNvPr id="71" name="フローチャート : 判断 70"/>
        <xdr:cNvSpPr/>
      </xdr:nvSpPr>
      <xdr:spPr>
        <a:xfrm>
          <a:off x="1968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111332</xdr:rowOff>
    </xdr:from>
    <xdr:ext cx="469744" cy="259045"/>
    <xdr:sp macro="" textlink="">
      <xdr:nvSpPr>
        <xdr:cNvPr id="72" name="テキスト ボックス 71"/>
        <xdr:cNvSpPr txBox="1"/>
      </xdr:nvSpPr>
      <xdr:spPr>
        <a:xfrm>
          <a:off x="1784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66421</xdr:rowOff>
    </xdr:from>
    <xdr:to>
      <xdr:col>1</xdr:col>
      <xdr:colOff>485775</xdr:colOff>
      <xdr:row>36</xdr:row>
      <xdr:rowOff>168021</xdr:rowOff>
    </xdr:to>
    <xdr:sp macro="" textlink="">
      <xdr:nvSpPr>
        <xdr:cNvPr id="73" name="フローチャート : 判断 72"/>
        <xdr:cNvSpPr/>
      </xdr:nvSpPr>
      <xdr:spPr>
        <a:xfrm>
          <a:off x="1079500" y="62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159148</xdr:rowOff>
    </xdr:from>
    <xdr:ext cx="469744" cy="259045"/>
    <xdr:sp macro="" textlink="">
      <xdr:nvSpPr>
        <xdr:cNvPr id="74" name="テキスト ボックス 73"/>
        <xdr:cNvSpPr txBox="1"/>
      </xdr:nvSpPr>
      <xdr:spPr>
        <a:xfrm>
          <a:off x="895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65278</xdr:rowOff>
    </xdr:from>
    <xdr:to>
      <xdr:col>6</xdr:col>
      <xdr:colOff>561975</xdr:colOff>
      <xdr:row>36</xdr:row>
      <xdr:rowOff>166878</xdr:rowOff>
    </xdr:to>
    <xdr:sp macro="" textlink="">
      <xdr:nvSpPr>
        <xdr:cNvPr id="80" name="円/楕円 79"/>
        <xdr:cNvSpPr/>
      </xdr:nvSpPr>
      <xdr:spPr>
        <a:xfrm>
          <a:off x="45847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43705</xdr:rowOff>
    </xdr:from>
    <xdr:ext cx="469744" cy="259045"/>
    <xdr:sp macro="" textlink="">
      <xdr:nvSpPr>
        <xdr:cNvPr id="81" name="議会費該当値テキスト"/>
        <xdr:cNvSpPr txBox="1"/>
      </xdr:nvSpPr>
      <xdr:spPr>
        <a:xfrm>
          <a:off x="4686300"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57086</xdr:rowOff>
    </xdr:from>
    <xdr:to>
      <xdr:col>5</xdr:col>
      <xdr:colOff>409575</xdr:colOff>
      <xdr:row>36</xdr:row>
      <xdr:rowOff>158686</xdr:rowOff>
    </xdr:to>
    <xdr:sp macro="" textlink="">
      <xdr:nvSpPr>
        <xdr:cNvPr id="82" name="円/楕円 81"/>
        <xdr:cNvSpPr/>
      </xdr:nvSpPr>
      <xdr:spPr>
        <a:xfrm>
          <a:off x="3746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3763</xdr:rowOff>
    </xdr:from>
    <xdr:ext cx="469744" cy="259045"/>
    <xdr:sp macro="" textlink="">
      <xdr:nvSpPr>
        <xdr:cNvPr id="83" name="テキスト ボックス 82"/>
        <xdr:cNvSpPr txBox="1"/>
      </xdr:nvSpPr>
      <xdr:spPr>
        <a:xfrm>
          <a:off x="3562427" y="60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44514</xdr:rowOff>
    </xdr:from>
    <xdr:to>
      <xdr:col>4</xdr:col>
      <xdr:colOff>206375</xdr:colOff>
      <xdr:row>36</xdr:row>
      <xdr:rowOff>146114</xdr:rowOff>
    </xdr:to>
    <xdr:sp macro="" textlink="">
      <xdr:nvSpPr>
        <xdr:cNvPr id="84" name="円/楕円 83"/>
        <xdr:cNvSpPr/>
      </xdr:nvSpPr>
      <xdr:spPr>
        <a:xfrm>
          <a:off x="28575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162641</xdr:rowOff>
    </xdr:from>
    <xdr:ext cx="469744" cy="259045"/>
    <xdr:sp macro="" textlink="">
      <xdr:nvSpPr>
        <xdr:cNvPr id="85" name="テキスト ボックス 84"/>
        <xdr:cNvSpPr txBox="1"/>
      </xdr:nvSpPr>
      <xdr:spPr>
        <a:xfrm>
          <a:off x="2673427" y="599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19177</xdr:rowOff>
    </xdr:from>
    <xdr:to>
      <xdr:col>3</xdr:col>
      <xdr:colOff>3175</xdr:colOff>
      <xdr:row>36</xdr:row>
      <xdr:rowOff>120777</xdr:rowOff>
    </xdr:to>
    <xdr:sp macro="" textlink="">
      <xdr:nvSpPr>
        <xdr:cNvPr id="86" name="円/楕円 85"/>
        <xdr:cNvSpPr/>
      </xdr:nvSpPr>
      <xdr:spPr>
        <a:xfrm>
          <a:off x="1968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137304</xdr:rowOff>
    </xdr:from>
    <xdr:ext cx="469744" cy="259045"/>
    <xdr:sp macro="" textlink="">
      <xdr:nvSpPr>
        <xdr:cNvPr id="87" name="テキスト ボックス 86"/>
        <xdr:cNvSpPr txBox="1"/>
      </xdr:nvSpPr>
      <xdr:spPr>
        <a:xfrm>
          <a:off x="1784427" y="59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40513</xdr:rowOff>
    </xdr:from>
    <xdr:to>
      <xdr:col>1</xdr:col>
      <xdr:colOff>485775</xdr:colOff>
      <xdr:row>35</xdr:row>
      <xdr:rowOff>142113</xdr:rowOff>
    </xdr:to>
    <xdr:sp macro="" textlink="">
      <xdr:nvSpPr>
        <xdr:cNvPr id="88" name="円/楕円 87"/>
        <xdr:cNvSpPr/>
      </xdr:nvSpPr>
      <xdr:spPr>
        <a:xfrm>
          <a:off x="1079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158640</xdr:rowOff>
    </xdr:from>
    <xdr:ext cx="469744" cy="259045"/>
    <xdr:sp macro="" textlink="">
      <xdr:nvSpPr>
        <xdr:cNvPr id="89" name="テキスト ボックス 88"/>
        <xdr:cNvSpPr txBox="1"/>
      </xdr:nvSpPr>
      <xdr:spPr>
        <a:xfrm>
          <a:off x="895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145057</xdr:rowOff>
    </xdr:from>
    <xdr:to>
      <xdr:col>6</xdr:col>
      <xdr:colOff>511175</xdr:colOff>
      <xdr:row>59</xdr:row>
      <xdr:rowOff>58867</xdr:rowOff>
    </xdr:to>
    <xdr:cxnSp macro="">
      <xdr:nvCxnSpPr>
        <xdr:cNvPr id="119" name="直線コネクタ 118"/>
        <xdr:cNvCxnSpPr/>
      </xdr:nvCxnSpPr>
      <xdr:spPr>
        <a:xfrm flipV="1">
          <a:off x="3797300" y="9917707"/>
          <a:ext cx="838200" cy="25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58867</xdr:rowOff>
    </xdr:from>
    <xdr:to>
      <xdr:col>5</xdr:col>
      <xdr:colOff>358775</xdr:colOff>
      <xdr:row>59</xdr:row>
      <xdr:rowOff>100160</xdr:rowOff>
    </xdr:to>
    <xdr:cxnSp macro="">
      <xdr:nvCxnSpPr>
        <xdr:cNvPr id="122" name="直線コネクタ 121"/>
        <xdr:cNvCxnSpPr/>
      </xdr:nvCxnSpPr>
      <xdr:spPr>
        <a:xfrm flipV="1">
          <a:off x="2908300" y="10174417"/>
          <a:ext cx="889000" cy="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64928</xdr:rowOff>
    </xdr:from>
    <xdr:to>
      <xdr:col>5</xdr:col>
      <xdr:colOff>409575</xdr:colOff>
      <xdr:row>58</xdr:row>
      <xdr:rowOff>166528</xdr:rowOff>
    </xdr:to>
    <xdr:sp macro="" textlink="">
      <xdr:nvSpPr>
        <xdr:cNvPr id="123" name="フローチャート : 判断 122"/>
        <xdr:cNvSpPr/>
      </xdr:nvSpPr>
      <xdr:spPr>
        <a:xfrm>
          <a:off x="3746500" y="1000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11605</xdr:rowOff>
    </xdr:from>
    <xdr:ext cx="534377" cy="259045"/>
    <xdr:sp macro="" textlink="">
      <xdr:nvSpPr>
        <xdr:cNvPr id="124" name="テキスト ボックス 123"/>
        <xdr:cNvSpPr txBox="1"/>
      </xdr:nvSpPr>
      <xdr:spPr>
        <a:xfrm>
          <a:off x="3530111" y="97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48793</xdr:rowOff>
    </xdr:from>
    <xdr:to>
      <xdr:col>4</xdr:col>
      <xdr:colOff>155575</xdr:colOff>
      <xdr:row>59</xdr:row>
      <xdr:rowOff>100160</xdr:rowOff>
    </xdr:to>
    <xdr:cxnSp macro="">
      <xdr:nvCxnSpPr>
        <xdr:cNvPr id="125" name="直線コネクタ 124"/>
        <xdr:cNvCxnSpPr/>
      </xdr:nvCxnSpPr>
      <xdr:spPr>
        <a:xfrm>
          <a:off x="2019300" y="10164343"/>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41305</xdr:rowOff>
    </xdr:from>
    <xdr:to>
      <xdr:col>4</xdr:col>
      <xdr:colOff>206375</xdr:colOff>
      <xdr:row>58</xdr:row>
      <xdr:rowOff>142905</xdr:rowOff>
    </xdr:to>
    <xdr:sp macro="" textlink="">
      <xdr:nvSpPr>
        <xdr:cNvPr id="126" name="フローチャート : 判断 125"/>
        <xdr:cNvSpPr/>
      </xdr:nvSpPr>
      <xdr:spPr>
        <a:xfrm>
          <a:off x="2857500" y="998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159432</xdr:rowOff>
    </xdr:from>
    <xdr:ext cx="534377" cy="259045"/>
    <xdr:sp macro="" textlink="">
      <xdr:nvSpPr>
        <xdr:cNvPr id="127" name="テキスト ボックス 126"/>
        <xdr:cNvSpPr txBox="1"/>
      </xdr:nvSpPr>
      <xdr:spPr>
        <a:xfrm>
          <a:off x="2641111" y="97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43696</xdr:rowOff>
    </xdr:from>
    <xdr:to>
      <xdr:col>2</xdr:col>
      <xdr:colOff>638175</xdr:colOff>
      <xdr:row>59</xdr:row>
      <xdr:rowOff>48793</xdr:rowOff>
    </xdr:to>
    <xdr:cxnSp macro="">
      <xdr:nvCxnSpPr>
        <xdr:cNvPr id="128" name="直線コネクタ 127"/>
        <xdr:cNvCxnSpPr/>
      </xdr:nvCxnSpPr>
      <xdr:spPr>
        <a:xfrm>
          <a:off x="1130300" y="10159246"/>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86668</xdr:rowOff>
    </xdr:from>
    <xdr:to>
      <xdr:col>3</xdr:col>
      <xdr:colOff>3175</xdr:colOff>
      <xdr:row>59</xdr:row>
      <xdr:rowOff>16818</xdr:rowOff>
    </xdr:to>
    <xdr:sp macro="" textlink="">
      <xdr:nvSpPr>
        <xdr:cNvPr id="129" name="フローチャート : 判断 128"/>
        <xdr:cNvSpPr/>
      </xdr:nvSpPr>
      <xdr:spPr>
        <a:xfrm>
          <a:off x="1968500" y="10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33345</xdr:rowOff>
    </xdr:from>
    <xdr:ext cx="534377" cy="259045"/>
    <xdr:sp macro="" textlink="">
      <xdr:nvSpPr>
        <xdr:cNvPr id="130" name="テキスト ボックス 129"/>
        <xdr:cNvSpPr txBox="1"/>
      </xdr:nvSpPr>
      <xdr:spPr>
        <a:xfrm>
          <a:off x="1752111" y="98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69979</xdr:rowOff>
    </xdr:from>
    <xdr:to>
      <xdr:col>1</xdr:col>
      <xdr:colOff>485775</xdr:colOff>
      <xdr:row>59</xdr:row>
      <xdr:rowOff>129</xdr:rowOff>
    </xdr:to>
    <xdr:sp macro="" textlink="">
      <xdr:nvSpPr>
        <xdr:cNvPr id="131" name="フローチャート : 判断 130"/>
        <xdr:cNvSpPr/>
      </xdr:nvSpPr>
      <xdr:spPr>
        <a:xfrm>
          <a:off x="1079500" y="1001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16656</xdr:rowOff>
    </xdr:from>
    <xdr:ext cx="534377" cy="259045"/>
    <xdr:sp macro="" textlink="">
      <xdr:nvSpPr>
        <xdr:cNvPr id="132" name="テキスト ボックス 131"/>
        <xdr:cNvSpPr txBox="1"/>
      </xdr:nvSpPr>
      <xdr:spPr>
        <a:xfrm>
          <a:off x="863111" y="97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94257</xdr:rowOff>
    </xdr:from>
    <xdr:to>
      <xdr:col>6</xdr:col>
      <xdr:colOff>561975</xdr:colOff>
      <xdr:row>58</xdr:row>
      <xdr:rowOff>24407</xdr:rowOff>
    </xdr:to>
    <xdr:sp macro="" textlink="">
      <xdr:nvSpPr>
        <xdr:cNvPr id="138" name="円/楕円 137"/>
        <xdr:cNvSpPr/>
      </xdr:nvSpPr>
      <xdr:spPr>
        <a:xfrm>
          <a:off x="4584700" y="98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72684</xdr:rowOff>
    </xdr:from>
    <xdr:ext cx="534377" cy="259045"/>
    <xdr:sp macro="" textlink="">
      <xdr:nvSpPr>
        <xdr:cNvPr id="139" name="総務費該当値テキスト"/>
        <xdr:cNvSpPr txBox="1"/>
      </xdr:nvSpPr>
      <xdr:spPr>
        <a:xfrm>
          <a:off x="4686300" y="98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81,797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8067</xdr:rowOff>
    </xdr:from>
    <xdr:to>
      <xdr:col>5</xdr:col>
      <xdr:colOff>409575</xdr:colOff>
      <xdr:row>59</xdr:row>
      <xdr:rowOff>109667</xdr:rowOff>
    </xdr:to>
    <xdr:sp macro="" textlink="">
      <xdr:nvSpPr>
        <xdr:cNvPr id="140" name="円/楕円 139"/>
        <xdr:cNvSpPr/>
      </xdr:nvSpPr>
      <xdr:spPr>
        <a:xfrm>
          <a:off x="3746500" y="1012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100794</xdr:rowOff>
    </xdr:from>
    <xdr:ext cx="534377" cy="259045"/>
    <xdr:sp macro="" textlink="">
      <xdr:nvSpPr>
        <xdr:cNvPr id="141" name="テキスト ボックス 140"/>
        <xdr:cNvSpPr txBox="1"/>
      </xdr:nvSpPr>
      <xdr:spPr>
        <a:xfrm>
          <a:off x="3530111" y="1021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49360</xdr:rowOff>
    </xdr:from>
    <xdr:to>
      <xdr:col>4</xdr:col>
      <xdr:colOff>206375</xdr:colOff>
      <xdr:row>59</xdr:row>
      <xdr:rowOff>150960</xdr:rowOff>
    </xdr:to>
    <xdr:sp macro="" textlink="">
      <xdr:nvSpPr>
        <xdr:cNvPr id="142" name="円/楕円 141"/>
        <xdr:cNvSpPr/>
      </xdr:nvSpPr>
      <xdr:spPr>
        <a:xfrm>
          <a:off x="2857500" y="101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142087</xdr:rowOff>
    </xdr:from>
    <xdr:ext cx="534377" cy="259045"/>
    <xdr:sp macro="" textlink="">
      <xdr:nvSpPr>
        <xdr:cNvPr id="143" name="テキスト ボックス 142"/>
        <xdr:cNvSpPr txBox="1"/>
      </xdr:nvSpPr>
      <xdr:spPr>
        <a:xfrm>
          <a:off x="2641111" y="102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169443</xdr:rowOff>
    </xdr:from>
    <xdr:to>
      <xdr:col>3</xdr:col>
      <xdr:colOff>3175</xdr:colOff>
      <xdr:row>59</xdr:row>
      <xdr:rowOff>99593</xdr:rowOff>
    </xdr:to>
    <xdr:sp macro="" textlink="">
      <xdr:nvSpPr>
        <xdr:cNvPr id="144" name="円/楕円 143"/>
        <xdr:cNvSpPr/>
      </xdr:nvSpPr>
      <xdr:spPr>
        <a:xfrm>
          <a:off x="1968500" y="101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90720</xdr:rowOff>
    </xdr:from>
    <xdr:ext cx="534377" cy="259045"/>
    <xdr:sp macro="" textlink="">
      <xdr:nvSpPr>
        <xdr:cNvPr id="145" name="テキスト ボックス 144"/>
        <xdr:cNvSpPr txBox="1"/>
      </xdr:nvSpPr>
      <xdr:spPr>
        <a:xfrm>
          <a:off x="1752111" y="102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164346</xdr:rowOff>
    </xdr:from>
    <xdr:to>
      <xdr:col>1</xdr:col>
      <xdr:colOff>485775</xdr:colOff>
      <xdr:row>59</xdr:row>
      <xdr:rowOff>94496</xdr:rowOff>
    </xdr:to>
    <xdr:sp macro="" textlink="">
      <xdr:nvSpPr>
        <xdr:cNvPr id="146" name="円/楕円 145"/>
        <xdr:cNvSpPr/>
      </xdr:nvSpPr>
      <xdr:spPr>
        <a:xfrm>
          <a:off x="1079500" y="10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85623</xdr:rowOff>
    </xdr:from>
    <xdr:ext cx="534377" cy="259045"/>
    <xdr:sp macro="" textlink="">
      <xdr:nvSpPr>
        <xdr:cNvPr id="147" name="テキスト ボックス 146"/>
        <xdr:cNvSpPr txBox="1"/>
      </xdr:nvSpPr>
      <xdr:spPr>
        <a:xfrm>
          <a:off x="863111" y="102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158478</xdr:rowOff>
    </xdr:from>
    <xdr:to>
      <xdr:col>6</xdr:col>
      <xdr:colOff>511175</xdr:colOff>
      <xdr:row>73</xdr:row>
      <xdr:rowOff>103646</xdr:rowOff>
    </xdr:to>
    <xdr:cxnSp macro="">
      <xdr:nvCxnSpPr>
        <xdr:cNvPr id="179" name="直線コネクタ 178"/>
        <xdr:cNvCxnSpPr/>
      </xdr:nvCxnSpPr>
      <xdr:spPr>
        <a:xfrm flipV="1">
          <a:off x="3797300" y="12502878"/>
          <a:ext cx="8382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103646</xdr:rowOff>
    </xdr:from>
    <xdr:to>
      <xdr:col>5</xdr:col>
      <xdr:colOff>358775</xdr:colOff>
      <xdr:row>74</xdr:row>
      <xdr:rowOff>84803</xdr:rowOff>
    </xdr:to>
    <xdr:cxnSp macro="">
      <xdr:nvCxnSpPr>
        <xdr:cNvPr id="182" name="直線コネクタ 181"/>
        <xdr:cNvCxnSpPr/>
      </xdr:nvCxnSpPr>
      <xdr:spPr>
        <a:xfrm flipV="1">
          <a:off x="2908300" y="12619496"/>
          <a:ext cx="889000" cy="1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33568</xdr:rowOff>
    </xdr:from>
    <xdr:to>
      <xdr:col>5</xdr:col>
      <xdr:colOff>409575</xdr:colOff>
      <xdr:row>76</xdr:row>
      <xdr:rowOff>135168</xdr:rowOff>
    </xdr:to>
    <xdr:sp macro="" textlink="">
      <xdr:nvSpPr>
        <xdr:cNvPr id="183" name="フローチャート : 判断 182"/>
        <xdr:cNvSpPr/>
      </xdr:nvSpPr>
      <xdr:spPr>
        <a:xfrm>
          <a:off x="3746500" y="1306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126295</xdr:rowOff>
    </xdr:from>
    <xdr:ext cx="599010" cy="259045"/>
    <xdr:sp macro="" textlink="">
      <xdr:nvSpPr>
        <xdr:cNvPr id="184" name="テキスト ボックス 183"/>
        <xdr:cNvSpPr txBox="1"/>
      </xdr:nvSpPr>
      <xdr:spPr>
        <a:xfrm>
          <a:off x="3497794" y="1315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84803</xdr:rowOff>
    </xdr:from>
    <xdr:to>
      <xdr:col>4</xdr:col>
      <xdr:colOff>155575</xdr:colOff>
      <xdr:row>75</xdr:row>
      <xdr:rowOff>44069</xdr:rowOff>
    </xdr:to>
    <xdr:cxnSp macro="">
      <xdr:nvCxnSpPr>
        <xdr:cNvPr id="185" name="直線コネクタ 184"/>
        <xdr:cNvCxnSpPr/>
      </xdr:nvCxnSpPr>
      <xdr:spPr>
        <a:xfrm flipV="1">
          <a:off x="2019300" y="12772103"/>
          <a:ext cx="889000" cy="1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65441</xdr:rowOff>
    </xdr:from>
    <xdr:to>
      <xdr:col>4</xdr:col>
      <xdr:colOff>206375</xdr:colOff>
      <xdr:row>76</xdr:row>
      <xdr:rowOff>167041</xdr:rowOff>
    </xdr:to>
    <xdr:sp macro="" textlink="">
      <xdr:nvSpPr>
        <xdr:cNvPr id="186" name="フローチャート : 判断 185"/>
        <xdr:cNvSpPr/>
      </xdr:nvSpPr>
      <xdr:spPr>
        <a:xfrm>
          <a:off x="2857500" y="130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158168</xdr:rowOff>
    </xdr:from>
    <xdr:ext cx="599010" cy="259045"/>
    <xdr:sp macro="" textlink="">
      <xdr:nvSpPr>
        <xdr:cNvPr id="187" name="テキスト ボックス 186"/>
        <xdr:cNvSpPr txBox="1"/>
      </xdr:nvSpPr>
      <xdr:spPr>
        <a:xfrm>
          <a:off x="2608794" y="1318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113193</xdr:rowOff>
    </xdr:from>
    <xdr:to>
      <xdr:col>2</xdr:col>
      <xdr:colOff>638175</xdr:colOff>
      <xdr:row>75</xdr:row>
      <xdr:rowOff>44069</xdr:rowOff>
    </xdr:to>
    <xdr:cxnSp macro="">
      <xdr:nvCxnSpPr>
        <xdr:cNvPr id="188" name="直線コネクタ 187"/>
        <xdr:cNvCxnSpPr/>
      </xdr:nvCxnSpPr>
      <xdr:spPr>
        <a:xfrm>
          <a:off x="1130300" y="12800493"/>
          <a:ext cx="889000" cy="10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108048</xdr:rowOff>
    </xdr:from>
    <xdr:to>
      <xdr:col>3</xdr:col>
      <xdr:colOff>3175</xdr:colOff>
      <xdr:row>77</xdr:row>
      <xdr:rowOff>38198</xdr:rowOff>
    </xdr:to>
    <xdr:sp macro="" textlink="">
      <xdr:nvSpPr>
        <xdr:cNvPr id="189" name="フローチャート : 判断 188"/>
        <xdr:cNvSpPr/>
      </xdr:nvSpPr>
      <xdr:spPr>
        <a:xfrm>
          <a:off x="1968500" y="131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29325</xdr:rowOff>
    </xdr:from>
    <xdr:ext cx="599010" cy="259045"/>
    <xdr:sp macro="" textlink="">
      <xdr:nvSpPr>
        <xdr:cNvPr id="190" name="テキスト ボックス 189"/>
        <xdr:cNvSpPr txBox="1"/>
      </xdr:nvSpPr>
      <xdr:spPr>
        <a:xfrm>
          <a:off x="1719794" y="1323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33992</xdr:rowOff>
    </xdr:from>
    <xdr:to>
      <xdr:col>1</xdr:col>
      <xdr:colOff>485775</xdr:colOff>
      <xdr:row>77</xdr:row>
      <xdr:rowOff>135592</xdr:rowOff>
    </xdr:to>
    <xdr:sp macro="" textlink="">
      <xdr:nvSpPr>
        <xdr:cNvPr id="191" name="フローチャート : 判断 190"/>
        <xdr:cNvSpPr/>
      </xdr:nvSpPr>
      <xdr:spPr>
        <a:xfrm>
          <a:off x="1079500" y="132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126719</xdr:rowOff>
    </xdr:from>
    <xdr:ext cx="599010" cy="259045"/>
    <xdr:sp macro="" textlink="">
      <xdr:nvSpPr>
        <xdr:cNvPr id="192" name="テキスト ボックス 191"/>
        <xdr:cNvSpPr txBox="1"/>
      </xdr:nvSpPr>
      <xdr:spPr>
        <a:xfrm>
          <a:off x="830794" y="133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107678</xdr:rowOff>
    </xdr:from>
    <xdr:to>
      <xdr:col>6</xdr:col>
      <xdr:colOff>561975</xdr:colOff>
      <xdr:row>73</xdr:row>
      <xdr:rowOff>37828</xdr:rowOff>
    </xdr:to>
    <xdr:sp macro="" textlink="">
      <xdr:nvSpPr>
        <xdr:cNvPr id="198" name="円/楕円 197"/>
        <xdr:cNvSpPr/>
      </xdr:nvSpPr>
      <xdr:spPr>
        <a:xfrm>
          <a:off x="4584700" y="124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130555</xdr:rowOff>
    </xdr:from>
    <xdr:ext cx="599010" cy="259045"/>
    <xdr:sp macro="" textlink="">
      <xdr:nvSpPr>
        <xdr:cNvPr id="199" name="民生費該当値テキスト"/>
        <xdr:cNvSpPr txBox="1"/>
      </xdr:nvSpPr>
      <xdr:spPr>
        <a:xfrm>
          <a:off x="4686300" y="123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194,775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52846</xdr:rowOff>
    </xdr:from>
    <xdr:to>
      <xdr:col>5</xdr:col>
      <xdr:colOff>409575</xdr:colOff>
      <xdr:row>73</xdr:row>
      <xdr:rowOff>154446</xdr:rowOff>
    </xdr:to>
    <xdr:sp macro="" textlink="">
      <xdr:nvSpPr>
        <xdr:cNvPr id="200" name="円/楕円 199"/>
        <xdr:cNvSpPr/>
      </xdr:nvSpPr>
      <xdr:spPr>
        <a:xfrm>
          <a:off x="3746500" y="125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170973</xdr:rowOff>
    </xdr:from>
    <xdr:ext cx="599010" cy="259045"/>
    <xdr:sp macro="" textlink="">
      <xdr:nvSpPr>
        <xdr:cNvPr id="201" name="テキスト ボックス 200"/>
        <xdr:cNvSpPr txBox="1"/>
      </xdr:nvSpPr>
      <xdr:spPr>
        <a:xfrm>
          <a:off x="3497794" y="1234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184,062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34003</xdr:rowOff>
    </xdr:from>
    <xdr:to>
      <xdr:col>4</xdr:col>
      <xdr:colOff>206375</xdr:colOff>
      <xdr:row>74</xdr:row>
      <xdr:rowOff>135603</xdr:rowOff>
    </xdr:to>
    <xdr:sp macro="" textlink="">
      <xdr:nvSpPr>
        <xdr:cNvPr id="202" name="円/楕円 201"/>
        <xdr:cNvSpPr/>
      </xdr:nvSpPr>
      <xdr:spPr>
        <a:xfrm>
          <a:off x="2857500" y="127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152130</xdr:rowOff>
    </xdr:from>
    <xdr:ext cx="599010" cy="259045"/>
    <xdr:sp macro="" textlink="">
      <xdr:nvSpPr>
        <xdr:cNvPr id="203" name="テキスト ボックス 202"/>
        <xdr:cNvSpPr txBox="1"/>
      </xdr:nvSpPr>
      <xdr:spPr>
        <a:xfrm>
          <a:off x="2608794" y="1249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170,043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164719</xdr:rowOff>
    </xdr:from>
    <xdr:to>
      <xdr:col>3</xdr:col>
      <xdr:colOff>3175</xdr:colOff>
      <xdr:row>75</xdr:row>
      <xdr:rowOff>94869</xdr:rowOff>
    </xdr:to>
    <xdr:sp macro="" textlink="">
      <xdr:nvSpPr>
        <xdr:cNvPr id="204" name="円/楕円 203"/>
        <xdr:cNvSpPr/>
      </xdr:nvSpPr>
      <xdr:spPr>
        <a:xfrm>
          <a:off x="1968500" y="128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111396</xdr:rowOff>
    </xdr:from>
    <xdr:ext cx="599010" cy="259045"/>
    <xdr:sp macro="" textlink="">
      <xdr:nvSpPr>
        <xdr:cNvPr id="205" name="テキスト ボックス 204"/>
        <xdr:cNvSpPr txBox="1"/>
      </xdr:nvSpPr>
      <xdr:spPr>
        <a:xfrm>
          <a:off x="1719794" y="1262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158,035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62393</xdr:rowOff>
    </xdr:from>
    <xdr:to>
      <xdr:col>1</xdr:col>
      <xdr:colOff>485775</xdr:colOff>
      <xdr:row>74</xdr:row>
      <xdr:rowOff>163993</xdr:rowOff>
    </xdr:to>
    <xdr:sp macro="" textlink="">
      <xdr:nvSpPr>
        <xdr:cNvPr id="206" name="円/楕円 205"/>
        <xdr:cNvSpPr/>
      </xdr:nvSpPr>
      <xdr:spPr>
        <a:xfrm>
          <a:off x="1079500" y="1274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9070</xdr:rowOff>
    </xdr:from>
    <xdr:ext cx="599010" cy="259045"/>
    <xdr:sp macro="" textlink="">
      <xdr:nvSpPr>
        <xdr:cNvPr id="207" name="テキスト ボックス 206"/>
        <xdr:cNvSpPr txBox="1"/>
      </xdr:nvSpPr>
      <xdr:spPr>
        <a:xfrm>
          <a:off x="830794" y="1252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90094</xdr:rowOff>
    </xdr:from>
    <xdr:to>
      <xdr:col>6</xdr:col>
      <xdr:colOff>511175</xdr:colOff>
      <xdr:row>98</xdr:row>
      <xdr:rowOff>29924</xdr:rowOff>
    </xdr:to>
    <xdr:cxnSp macro="">
      <xdr:nvCxnSpPr>
        <xdr:cNvPr id="239" name="直線コネクタ 238"/>
        <xdr:cNvCxnSpPr/>
      </xdr:nvCxnSpPr>
      <xdr:spPr>
        <a:xfrm flipV="1">
          <a:off x="3797300" y="16549294"/>
          <a:ext cx="838200" cy="2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29924</xdr:rowOff>
    </xdr:from>
    <xdr:to>
      <xdr:col>5</xdr:col>
      <xdr:colOff>358775</xdr:colOff>
      <xdr:row>98</xdr:row>
      <xdr:rowOff>32291</xdr:rowOff>
    </xdr:to>
    <xdr:cxnSp macro="">
      <xdr:nvCxnSpPr>
        <xdr:cNvPr id="242" name="直線コネクタ 241"/>
        <xdr:cNvCxnSpPr/>
      </xdr:nvCxnSpPr>
      <xdr:spPr>
        <a:xfrm flipV="1">
          <a:off x="2908300" y="1683202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103040</xdr:rowOff>
    </xdr:from>
    <xdr:to>
      <xdr:col>5</xdr:col>
      <xdr:colOff>409575</xdr:colOff>
      <xdr:row>98</xdr:row>
      <xdr:rowOff>33190</xdr:rowOff>
    </xdr:to>
    <xdr:sp macro="" textlink="">
      <xdr:nvSpPr>
        <xdr:cNvPr id="243" name="フローチャート : 判断 242"/>
        <xdr:cNvSpPr/>
      </xdr:nvSpPr>
      <xdr:spPr>
        <a:xfrm>
          <a:off x="3746500" y="1673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49717</xdr:rowOff>
    </xdr:from>
    <xdr:ext cx="534377" cy="259045"/>
    <xdr:sp macro="" textlink="">
      <xdr:nvSpPr>
        <xdr:cNvPr id="244" name="テキスト ボックス 243"/>
        <xdr:cNvSpPr txBox="1"/>
      </xdr:nvSpPr>
      <xdr:spPr>
        <a:xfrm>
          <a:off x="3530111" y="165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32291</xdr:rowOff>
    </xdr:from>
    <xdr:to>
      <xdr:col>4</xdr:col>
      <xdr:colOff>155575</xdr:colOff>
      <xdr:row>98</xdr:row>
      <xdr:rowOff>49061</xdr:rowOff>
    </xdr:to>
    <xdr:cxnSp macro="">
      <xdr:nvCxnSpPr>
        <xdr:cNvPr id="245" name="直線コネクタ 244"/>
        <xdr:cNvCxnSpPr/>
      </xdr:nvCxnSpPr>
      <xdr:spPr>
        <a:xfrm flipV="1">
          <a:off x="2019300" y="16834391"/>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126783</xdr:rowOff>
    </xdr:from>
    <xdr:to>
      <xdr:col>4</xdr:col>
      <xdr:colOff>206375</xdr:colOff>
      <xdr:row>98</xdr:row>
      <xdr:rowOff>56933</xdr:rowOff>
    </xdr:to>
    <xdr:sp macro="" textlink="">
      <xdr:nvSpPr>
        <xdr:cNvPr id="246" name="フローチャート : 判断 245"/>
        <xdr:cNvSpPr/>
      </xdr:nvSpPr>
      <xdr:spPr>
        <a:xfrm>
          <a:off x="2857500" y="1675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73460</xdr:rowOff>
    </xdr:from>
    <xdr:ext cx="534377" cy="259045"/>
    <xdr:sp macro="" textlink="">
      <xdr:nvSpPr>
        <xdr:cNvPr id="247" name="テキスト ボックス 246"/>
        <xdr:cNvSpPr txBox="1"/>
      </xdr:nvSpPr>
      <xdr:spPr>
        <a:xfrm>
          <a:off x="2641111" y="165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42087</xdr:rowOff>
    </xdr:from>
    <xdr:to>
      <xdr:col>2</xdr:col>
      <xdr:colOff>638175</xdr:colOff>
      <xdr:row>98</xdr:row>
      <xdr:rowOff>49061</xdr:rowOff>
    </xdr:to>
    <xdr:cxnSp macro="">
      <xdr:nvCxnSpPr>
        <xdr:cNvPr id="248" name="直線コネクタ 247"/>
        <xdr:cNvCxnSpPr/>
      </xdr:nvCxnSpPr>
      <xdr:spPr>
        <a:xfrm>
          <a:off x="1130300" y="16844187"/>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126733</xdr:rowOff>
    </xdr:from>
    <xdr:to>
      <xdr:col>3</xdr:col>
      <xdr:colOff>3175</xdr:colOff>
      <xdr:row>98</xdr:row>
      <xdr:rowOff>56883</xdr:rowOff>
    </xdr:to>
    <xdr:sp macro="" textlink="">
      <xdr:nvSpPr>
        <xdr:cNvPr id="249" name="フローチャート : 判断 248"/>
        <xdr:cNvSpPr/>
      </xdr:nvSpPr>
      <xdr:spPr>
        <a:xfrm>
          <a:off x="1968500" y="1675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73410</xdr:rowOff>
    </xdr:from>
    <xdr:ext cx="534377" cy="259045"/>
    <xdr:sp macro="" textlink="">
      <xdr:nvSpPr>
        <xdr:cNvPr id="250" name="テキスト ボックス 249"/>
        <xdr:cNvSpPr txBox="1"/>
      </xdr:nvSpPr>
      <xdr:spPr>
        <a:xfrm>
          <a:off x="1752111" y="165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110192</xdr:rowOff>
    </xdr:from>
    <xdr:to>
      <xdr:col>1</xdr:col>
      <xdr:colOff>485775</xdr:colOff>
      <xdr:row>98</xdr:row>
      <xdr:rowOff>40342</xdr:rowOff>
    </xdr:to>
    <xdr:sp macro="" textlink="">
      <xdr:nvSpPr>
        <xdr:cNvPr id="251" name="フローチャート : 判断 250"/>
        <xdr:cNvSpPr/>
      </xdr:nvSpPr>
      <xdr:spPr>
        <a:xfrm>
          <a:off x="1079500" y="1674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56869</xdr:rowOff>
    </xdr:from>
    <xdr:ext cx="534377" cy="259045"/>
    <xdr:sp macro="" textlink="">
      <xdr:nvSpPr>
        <xdr:cNvPr id="252" name="テキスト ボックス 251"/>
        <xdr:cNvSpPr txBox="1"/>
      </xdr:nvSpPr>
      <xdr:spPr>
        <a:xfrm>
          <a:off x="863111" y="165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39294</xdr:rowOff>
    </xdr:from>
    <xdr:to>
      <xdr:col>6</xdr:col>
      <xdr:colOff>561975</xdr:colOff>
      <xdr:row>96</xdr:row>
      <xdr:rowOff>140894</xdr:rowOff>
    </xdr:to>
    <xdr:sp macro="" textlink="">
      <xdr:nvSpPr>
        <xdr:cNvPr id="258" name="円/楕円 257"/>
        <xdr:cNvSpPr/>
      </xdr:nvSpPr>
      <xdr:spPr>
        <a:xfrm>
          <a:off x="4584700" y="164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62171</xdr:rowOff>
    </xdr:from>
    <xdr:ext cx="534377" cy="259045"/>
    <xdr:sp macro="" textlink="">
      <xdr:nvSpPr>
        <xdr:cNvPr id="259" name="衛生費該当値テキスト"/>
        <xdr:cNvSpPr txBox="1"/>
      </xdr:nvSpPr>
      <xdr:spPr>
        <a:xfrm>
          <a:off x="4686300"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150574</xdr:rowOff>
    </xdr:from>
    <xdr:to>
      <xdr:col>5</xdr:col>
      <xdr:colOff>409575</xdr:colOff>
      <xdr:row>98</xdr:row>
      <xdr:rowOff>80724</xdr:rowOff>
    </xdr:to>
    <xdr:sp macro="" textlink="">
      <xdr:nvSpPr>
        <xdr:cNvPr id="260" name="円/楕円 259"/>
        <xdr:cNvSpPr/>
      </xdr:nvSpPr>
      <xdr:spPr>
        <a:xfrm>
          <a:off x="3746500" y="167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71851</xdr:rowOff>
    </xdr:from>
    <xdr:ext cx="534377" cy="259045"/>
    <xdr:sp macro="" textlink="">
      <xdr:nvSpPr>
        <xdr:cNvPr id="261" name="テキスト ボックス 260"/>
        <xdr:cNvSpPr txBox="1"/>
      </xdr:nvSpPr>
      <xdr:spPr>
        <a:xfrm>
          <a:off x="3530111" y="168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152941</xdr:rowOff>
    </xdr:from>
    <xdr:to>
      <xdr:col>4</xdr:col>
      <xdr:colOff>206375</xdr:colOff>
      <xdr:row>98</xdr:row>
      <xdr:rowOff>83091</xdr:rowOff>
    </xdr:to>
    <xdr:sp macro="" textlink="">
      <xdr:nvSpPr>
        <xdr:cNvPr id="262" name="円/楕円 261"/>
        <xdr:cNvSpPr/>
      </xdr:nvSpPr>
      <xdr:spPr>
        <a:xfrm>
          <a:off x="2857500" y="167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74218</xdr:rowOff>
    </xdr:from>
    <xdr:ext cx="534377" cy="259045"/>
    <xdr:sp macro="" textlink="">
      <xdr:nvSpPr>
        <xdr:cNvPr id="263" name="テキスト ボックス 262"/>
        <xdr:cNvSpPr txBox="1"/>
      </xdr:nvSpPr>
      <xdr:spPr>
        <a:xfrm>
          <a:off x="2641111" y="168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169711</xdr:rowOff>
    </xdr:from>
    <xdr:to>
      <xdr:col>3</xdr:col>
      <xdr:colOff>3175</xdr:colOff>
      <xdr:row>98</xdr:row>
      <xdr:rowOff>99861</xdr:rowOff>
    </xdr:to>
    <xdr:sp macro="" textlink="">
      <xdr:nvSpPr>
        <xdr:cNvPr id="264" name="円/楕円 263"/>
        <xdr:cNvSpPr/>
      </xdr:nvSpPr>
      <xdr:spPr>
        <a:xfrm>
          <a:off x="1968500" y="168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90988</xdr:rowOff>
    </xdr:from>
    <xdr:ext cx="534377" cy="259045"/>
    <xdr:sp macro="" textlink="">
      <xdr:nvSpPr>
        <xdr:cNvPr id="265" name="テキスト ボックス 264"/>
        <xdr:cNvSpPr txBox="1"/>
      </xdr:nvSpPr>
      <xdr:spPr>
        <a:xfrm>
          <a:off x="1752111" y="168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162737</xdr:rowOff>
    </xdr:from>
    <xdr:to>
      <xdr:col>1</xdr:col>
      <xdr:colOff>485775</xdr:colOff>
      <xdr:row>98</xdr:row>
      <xdr:rowOff>92887</xdr:rowOff>
    </xdr:to>
    <xdr:sp macro="" textlink="">
      <xdr:nvSpPr>
        <xdr:cNvPr id="266" name="円/楕円 265"/>
        <xdr:cNvSpPr/>
      </xdr:nvSpPr>
      <xdr:spPr>
        <a:xfrm>
          <a:off x="1079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84014</xdr:rowOff>
    </xdr:from>
    <xdr:ext cx="534377" cy="259045"/>
    <xdr:sp macro="" textlink="">
      <xdr:nvSpPr>
        <xdr:cNvPr id="267" name="テキスト ボックス 266"/>
        <xdr:cNvSpPr txBox="1"/>
      </xdr:nvSpPr>
      <xdr:spPr>
        <a:xfrm>
          <a:off x="863111" y="168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17780</xdr:rowOff>
    </xdr:from>
    <xdr:to>
      <xdr:col>15</xdr:col>
      <xdr:colOff>180975</xdr:colOff>
      <xdr:row>39</xdr:row>
      <xdr:rowOff>44450</xdr:rowOff>
    </xdr:to>
    <xdr:cxnSp macro="">
      <xdr:nvCxnSpPr>
        <xdr:cNvPr id="296" name="直線コネクタ 295"/>
        <xdr:cNvCxnSpPr/>
      </xdr:nvCxnSpPr>
      <xdr:spPr>
        <a:xfrm>
          <a:off x="9639300" y="6704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167704</xdr:rowOff>
    </xdr:from>
    <xdr:to>
      <xdr:col>14</xdr:col>
      <xdr:colOff>28575</xdr:colOff>
      <xdr:row>39</xdr:row>
      <xdr:rowOff>17780</xdr:rowOff>
    </xdr:to>
    <xdr:cxnSp macro="">
      <xdr:nvCxnSpPr>
        <xdr:cNvPr id="299" name="直線コネクタ 298"/>
        <xdr:cNvCxnSpPr/>
      </xdr:nvCxnSpPr>
      <xdr:spPr>
        <a:xfrm>
          <a:off x="8750300" y="6682804"/>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39751</xdr:rowOff>
    </xdr:from>
    <xdr:to>
      <xdr:col>14</xdr:col>
      <xdr:colOff>79375</xdr:colOff>
      <xdr:row>37</xdr:row>
      <xdr:rowOff>141351</xdr:rowOff>
    </xdr:to>
    <xdr:sp macro="" textlink="">
      <xdr:nvSpPr>
        <xdr:cNvPr id="300" name="フローチャート : 判断 299"/>
        <xdr:cNvSpPr/>
      </xdr:nvSpPr>
      <xdr:spPr>
        <a:xfrm>
          <a:off x="9588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157878</xdr:rowOff>
    </xdr:from>
    <xdr:ext cx="469744" cy="259045"/>
    <xdr:sp macro="" textlink="">
      <xdr:nvSpPr>
        <xdr:cNvPr id="301" name="テキスト ボックス 300"/>
        <xdr:cNvSpPr txBox="1"/>
      </xdr:nvSpPr>
      <xdr:spPr>
        <a:xfrm>
          <a:off x="9404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167132</xdr:rowOff>
    </xdr:from>
    <xdr:to>
      <xdr:col>12</xdr:col>
      <xdr:colOff>511175</xdr:colOff>
      <xdr:row>38</xdr:row>
      <xdr:rowOff>167704</xdr:rowOff>
    </xdr:to>
    <xdr:cxnSp macro="">
      <xdr:nvCxnSpPr>
        <xdr:cNvPr id="302" name="直線コネクタ 301"/>
        <xdr:cNvCxnSpPr/>
      </xdr:nvCxnSpPr>
      <xdr:spPr>
        <a:xfrm>
          <a:off x="7861300" y="66822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135382</xdr:rowOff>
    </xdr:from>
    <xdr:to>
      <xdr:col>12</xdr:col>
      <xdr:colOff>561975</xdr:colOff>
      <xdr:row>37</xdr:row>
      <xdr:rowOff>65532</xdr:rowOff>
    </xdr:to>
    <xdr:sp macro="" textlink="">
      <xdr:nvSpPr>
        <xdr:cNvPr id="303" name="フローチャート : 判断 302"/>
        <xdr:cNvSpPr/>
      </xdr:nvSpPr>
      <xdr:spPr>
        <a:xfrm>
          <a:off x="8699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82059</xdr:rowOff>
    </xdr:from>
    <xdr:ext cx="469744" cy="259045"/>
    <xdr:sp macro="" textlink="">
      <xdr:nvSpPr>
        <xdr:cNvPr id="304" name="テキスト ボックス 303"/>
        <xdr:cNvSpPr txBox="1"/>
      </xdr:nvSpPr>
      <xdr:spPr>
        <a:xfrm>
          <a:off x="8515427" y="60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163703</xdr:rowOff>
    </xdr:from>
    <xdr:to>
      <xdr:col>11</xdr:col>
      <xdr:colOff>307975</xdr:colOff>
      <xdr:row>38</xdr:row>
      <xdr:rowOff>167132</xdr:rowOff>
    </xdr:to>
    <xdr:cxnSp macro="">
      <xdr:nvCxnSpPr>
        <xdr:cNvPr id="305" name="直線コネクタ 304"/>
        <xdr:cNvCxnSpPr/>
      </xdr:nvCxnSpPr>
      <xdr:spPr>
        <a:xfrm>
          <a:off x="6972300" y="6507353"/>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75374</xdr:rowOff>
    </xdr:from>
    <xdr:to>
      <xdr:col>11</xdr:col>
      <xdr:colOff>358775</xdr:colOff>
      <xdr:row>37</xdr:row>
      <xdr:rowOff>5524</xdr:rowOff>
    </xdr:to>
    <xdr:sp macro="" textlink="">
      <xdr:nvSpPr>
        <xdr:cNvPr id="306" name="フローチャート : 判断 305"/>
        <xdr:cNvSpPr/>
      </xdr:nvSpPr>
      <xdr:spPr>
        <a:xfrm>
          <a:off x="7810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22051</xdr:rowOff>
    </xdr:from>
    <xdr:ext cx="469744" cy="259045"/>
    <xdr:sp macro="" textlink="">
      <xdr:nvSpPr>
        <xdr:cNvPr id="307" name="テキスト ボックス 306"/>
        <xdr:cNvSpPr txBox="1"/>
      </xdr:nvSpPr>
      <xdr:spPr>
        <a:xfrm>
          <a:off x="7626427" y="602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126428</xdr:rowOff>
    </xdr:from>
    <xdr:to>
      <xdr:col>10</xdr:col>
      <xdr:colOff>155575</xdr:colOff>
      <xdr:row>36</xdr:row>
      <xdr:rowOff>56578</xdr:rowOff>
    </xdr:to>
    <xdr:sp macro="" textlink="">
      <xdr:nvSpPr>
        <xdr:cNvPr id="308" name="フローチャート : 判断 307"/>
        <xdr:cNvSpPr/>
      </xdr:nvSpPr>
      <xdr:spPr>
        <a:xfrm>
          <a:off x="6921500" y="61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73105</xdr:rowOff>
    </xdr:from>
    <xdr:ext cx="469744" cy="259045"/>
    <xdr:sp macro="" textlink="">
      <xdr:nvSpPr>
        <xdr:cNvPr id="309" name="テキスト ボックス 308"/>
        <xdr:cNvSpPr txBox="1"/>
      </xdr:nvSpPr>
      <xdr:spPr>
        <a:xfrm>
          <a:off x="6737427" y="59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5" name="円/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138430</xdr:rowOff>
    </xdr:from>
    <xdr:to>
      <xdr:col>14</xdr:col>
      <xdr:colOff>79375</xdr:colOff>
      <xdr:row>39</xdr:row>
      <xdr:rowOff>68580</xdr:rowOff>
    </xdr:to>
    <xdr:sp macro="" textlink="">
      <xdr:nvSpPr>
        <xdr:cNvPr id="317" name="円/楕円 316"/>
        <xdr:cNvSpPr/>
      </xdr:nvSpPr>
      <xdr:spPr>
        <a:xfrm>
          <a:off x="9588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59707</xdr:rowOff>
    </xdr:from>
    <xdr:ext cx="378565" cy="259045"/>
    <xdr:sp macro="" textlink="">
      <xdr:nvSpPr>
        <xdr:cNvPr id="318" name="テキスト ボックス 317"/>
        <xdr:cNvSpPr txBox="1"/>
      </xdr:nvSpPr>
      <xdr:spPr>
        <a:xfrm>
          <a:off x="9450017" y="674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116904</xdr:rowOff>
    </xdr:from>
    <xdr:to>
      <xdr:col>12</xdr:col>
      <xdr:colOff>561975</xdr:colOff>
      <xdr:row>39</xdr:row>
      <xdr:rowOff>47054</xdr:rowOff>
    </xdr:to>
    <xdr:sp macro="" textlink="">
      <xdr:nvSpPr>
        <xdr:cNvPr id="319" name="円/楕円 318"/>
        <xdr:cNvSpPr/>
      </xdr:nvSpPr>
      <xdr:spPr>
        <a:xfrm>
          <a:off x="8699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38181</xdr:rowOff>
    </xdr:from>
    <xdr:ext cx="378565" cy="259045"/>
    <xdr:sp macro="" textlink="">
      <xdr:nvSpPr>
        <xdr:cNvPr id="320" name="テキスト ボックス 319"/>
        <xdr:cNvSpPr txBox="1"/>
      </xdr:nvSpPr>
      <xdr:spPr>
        <a:xfrm>
          <a:off x="8561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116332</xdr:rowOff>
    </xdr:from>
    <xdr:to>
      <xdr:col>11</xdr:col>
      <xdr:colOff>358775</xdr:colOff>
      <xdr:row>39</xdr:row>
      <xdr:rowOff>46482</xdr:rowOff>
    </xdr:to>
    <xdr:sp macro="" textlink="">
      <xdr:nvSpPr>
        <xdr:cNvPr id="321" name="円/楕円 320"/>
        <xdr:cNvSpPr/>
      </xdr:nvSpPr>
      <xdr:spPr>
        <a:xfrm>
          <a:off x="7810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37609</xdr:rowOff>
    </xdr:from>
    <xdr:ext cx="378565" cy="259045"/>
    <xdr:sp macro="" textlink="">
      <xdr:nvSpPr>
        <xdr:cNvPr id="322" name="テキスト ボックス 321"/>
        <xdr:cNvSpPr txBox="1"/>
      </xdr:nvSpPr>
      <xdr:spPr>
        <a:xfrm>
          <a:off x="7672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112903</xdr:rowOff>
    </xdr:from>
    <xdr:to>
      <xdr:col>10</xdr:col>
      <xdr:colOff>155575</xdr:colOff>
      <xdr:row>38</xdr:row>
      <xdr:rowOff>43053</xdr:rowOff>
    </xdr:to>
    <xdr:sp macro="" textlink="">
      <xdr:nvSpPr>
        <xdr:cNvPr id="323" name="円/楕円 322"/>
        <xdr:cNvSpPr/>
      </xdr:nvSpPr>
      <xdr:spPr>
        <a:xfrm>
          <a:off x="6921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34180</xdr:rowOff>
    </xdr:from>
    <xdr:ext cx="469744" cy="259045"/>
    <xdr:sp macro="" textlink="">
      <xdr:nvSpPr>
        <xdr:cNvPr id="324" name="テキスト ボックス 323"/>
        <xdr:cNvSpPr txBox="1"/>
      </xdr:nvSpPr>
      <xdr:spPr>
        <a:xfrm>
          <a:off x="6737427" y="65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81064</xdr:rowOff>
    </xdr:from>
    <xdr:to>
      <xdr:col>15</xdr:col>
      <xdr:colOff>180975</xdr:colOff>
      <xdr:row>57</xdr:row>
      <xdr:rowOff>3086</xdr:rowOff>
    </xdr:to>
    <xdr:cxnSp macro="">
      <xdr:nvCxnSpPr>
        <xdr:cNvPr id="353" name="直線コネクタ 352"/>
        <xdr:cNvCxnSpPr/>
      </xdr:nvCxnSpPr>
      <xdr:spPr>
        <a:xfrm flipV="1">
          <a:off x="9639300" y="9510814"/>
          <a:ext cx="838200" cy="2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3086</xdr:rowOff>
    </xdr:from>
    <xdr:to>
      <xdr:col>14</xdr:col>
      <xdr:colOff>28575</xdr:colOff>
      <xdr:row>57</xdr:row>
      <xdr:rowOff>9576</xdr:rowOff>
    </xdr:to>
    <xdr:cxnSp macro="">
      <xdr:nvCxnSpPr>
        <xdr:cNvPr id="356" name="直線コネクタ 355"/>
        <xdr:cNvCxnSpPr/>
      </xdr:nvCxnSpPr>
      <xdr:spPr>
        <a:xfrm flipV="1">
          <a:off x="8750300" y="9775736"/>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132042</xdr:rowOff>
    </xdr:from>
    <xdr:to>
      <xdr:col>14</xdr:col>
      <xdr:colOff>79375</xdr:colOff>
      <xdr:row>58</xdr:row>
      <xdr:rowOff>62192</xdr:rowOff>
    </xdr:to>
    <xdr:sp macro="" textlink="">
      <xdr:nvSpPr>
        <xdr:cNvPr id="357" name="フローチャート : 判断 356"/>
        <xdr:cNvSpPr/>
      </xdr:nvSpPr>
      <xdr:spPr>
        <a:xfrm>
          <a:off x="9588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53319</xdr:rowOff>
    </xdr:from>
    <xdr:ext cx="534377" cy="259045"/>
    <xdr:sp macro="" textlink="">
      <xdr:nvSpPr>
        <xdr:cNvPr id="358" name="テキスト ボックス 357"/>
        <xdr:cNvSpPr txBox="1"/>
      </xdr:nvSpPr>
      <xdr:spPr>
        <a:xfrm>
          <a:off x="9372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120662</xdr:rowOff>
    </xdr:from>
    <xdr:to>
      <xdr:col>12</xdr:col>
      <xdr:colOff>511175</xdr:colOff>
      <xdr:row>57</xdr:row>
      <xdr:rowOff>9576</xdr:rowOff>
    </xdr:to>
    <xdr:cxnSp macro="">
      <xdr:nvCxnSpPr>
        <xdr:cNvPr id="359" name="直線コネクタ 358"/>
        <xdr:cNvCxnSpPr/>
      </xdr:nvCxnSpPr>
      <xdr:spPr>
        <a:xfrm>
          <a:off x="7861300" y="9721862"/>
          <a:ext cx="889000" cy="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140767</xdr:rowOff>
    </xdr:from>
    <xdr:to>
      <xdr:col>12</xdr:col>
      <xdr:colOff>561975</xdr:colOff>
      <xdr:row>58</xdr:row>
      <xdr:rowOff>70917</xdr:rowOff>
    </xdr:to>
    <xdr:sp macro="" textlink="">
      <xdr:nvSpPr>
        <xdr:cNvPr id="360" name="フローチャート : 判断 359"/>
        <xdr:cNvSpPr/>
      </xdr:nvSpPr>
      <xdr:spPr>
        <a:xfrm>
          <a:off x="8699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62044</xdr:rowOff>
    </xdr:from>
    <xdr:ext cx="534377" cy="259045"/>
    <xdr:sp macro="" textlink="">
      <xdr:nvSpPr>
        <xdr:cNvPr id="361" name="テキスト ボックス 360"/>
        <xdr:cNvSpPr txBox="1"/>
      </xdr:nvSpPr>
      <xdr:spPr>
        <a:xfrm>
          <a:off x="8483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120662</xdr:rowOff>
    </xdr:from>
    <xdr:to>
      <xdr:col>11</xdr:col>
      <xdr:colOff>307975</xdr:colOff>
      <xdr:row>56</xdr:row>
      <xdr:rowOff>135954</xdr:rowOff>
    </xdr:to>
    <xdr:cxnSp macro="">
      <xdr:nvCxnSpPr>
        <xdr:cNvPr id="362" name="直線コネクタ 361"/>
        <xdr:cNvCxnSpPr/>
      </xdr:nvCxnSpPr>
      <xdr:spPr>
        <a:xfrm flipV="1">
          <a:off x="6972300" y="9721862"/>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155486</xdr:rowOff>
    </xdr:from>
    <xdr:to>
      <xdr:col>11</xdr:col>
      <xdr:colOff>358775</xdr:colOff>
      <xdr:row>58</xdr:row>
      <xdr:rowOff>85636</xdr:rowOff>
    </xdr:to>
    <xdr:sp macro="" textlink="">
      <xdr:nvSpPr>
        <xdr:cNvPr id="363" name="フローチャート : 判断 362"/>
        <xdr:cNvSpPr/>
      </xdr:nvSpPr>
      <xdr:spPr>
        <a:xfrm>
          <a:off x="7810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76763</xdr:rowOff>
    </xdr:from>
    <xdr:ext cx="534377" cy="259045"/>
    <xdr:sp macro="" textlink="">
      <xdr:nvSpPr>
        <xdr:cNvPr id="364" name="テキスト ボックス 363"/>
        <xdr:cNvSpPr txBox="1"/>
      </xdr:nvSpPr>
      <xdr:spPr>
        <a:xfrm>
          <a:off x="7594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158356</xdr:rowOff>
    </xdr:from>
    <xdr:to>
      <xdr:col>10</xdr:col>
      <xdr:colOff>155575</xdr:colOff>
      <xdr:row>58</xdr:row>
      <xdr:rowOff>88506</xdr:rowOff>
    </xdr:to>
    <xdr:sp macro="" textlink="">
      <xdr:nvSpPr>
        <xdr:cNvPr id="365" name="フローチャート : 判断 364"/>
        <xdr:cNvSpPr/>
      </xdr:nvSpPr>
      <xdr:spPr>
        <a:xfrm>
          <a:off x="6921500" y="99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79633</xdr:rowOff>
    </xdr:from>
    <xdr:ext cx="534377" cy="259045"/>
    <xdr:sp macro="" textlink="">
      <xdr:nvSpPr>
        <xdr:cNvPr id="366" name="テキスト ボックス 365"/>
        <xdr:cNvSpPr txBox="1"/>
      </xdr:nvSpPr>
      <xdr:spPr>
        <a:xfrm>
          <a:off x="6705111" y="10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30264</xdr:rowOff>
    </xdr:from>
    <xdr:to>
      <xdr:col>15</xdr:col>
      <xdr:colOff>231775</xdr:colOff>
      <xdr:row>55</xdr:row>
      <xdr:rowOff>131864</xdr:rowOff>
    </xdr:to>
    <xdr:sp macro="" textlink="">
      <xdr:nvSpPr>
        <xdr:cNvPr id="372" name="円/楕円 371"/>
        <xdr:cNvSpPr/>
      </xdr:nvSpPr>
      <xdr:spPr>
        <a:xfrm>
          <a:off x="10426700" y="94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53141</xdr:rowOff>
    </xdr:from>
    <xdr:ext cx="534377" cy="259045"/>
    <xdr:sp macro="" textlink="">
      <xdr:nvSpPr>
        <xdr:cNvPr id="373" name="農林水産業費該当値テキスト"/>
        <xdr:cNvSpPr txBox="1"/>
      </xdr:nvSpPr>
      <xdr:spPr>
        <a:xfrm>
          <a:off x="10528300" y="93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123736</xdr:rowOff>
    </xdr:from>
    <xdr:to>
      <xdr:col>14</xdr:col>
      <xdr:colOff>79375</xdr:colOff>
      <xdr:row>57</xdr:row>
      <xdr:rowOff>53886</xdr:rowOff>
    </xdr:to>
    <xdr:sp macro="" textlink="">
      <xdr:nvSpPr>
        <xdr:cNvPr id="374" name="円/楕円 373"/>
        <xdr:cNvSpPr/>
      </xdr:nvSpPr>
      <xdr:spPr>
        <a:xfrm>
          <a:off x="9588500" y="97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70413</xdr:rowOff>
    </xdr:from>
    <xdr:ext cx="534377" cy="259045"/>
    <xdr:sp macro="" textlink="">
      <xdr:nvSpPr>
        <xdr:cNvPr id="375" name="テキスト ボックス 374"/>
        <xdr:cNvSpPr txBox="1"/>
      </xdr:nvSpPr>
      <xdr:spPr>
        <a:xfrm>
          <a:off x="9372111" y="95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130226</xdr:rowOff>
    </xdr:from>
    <xdr:to>
      <xdr:col>12</xdr:col>
      <xdr:colOff>561975</xdr:colOff>
      <xdr:row>57</xdr:row>
      <xdr:rowOff>60376</xdr:rowOff>
    </xdr:to>
    <xdr:sp macro="" textlink="">
      <xdr:nvSpPr>
        <xdr:cNvPr id="376" name="円/楕円 375"/>
        <xdr:cNvSpPr/>
      </xdr:nvSpPr>
      <xdr:spPr>
        <a:xfrm>
          <a:off x="8699500" y="97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76903</xdr:rowOff>
    </xdr:from>
    <xdr:ext cx="534377" cy="259045"/>
    <xdr:sp macro="" textlink="">
      <xdr:nvSpPr>
        <xdr:cNvPr id="377" name="テキスト ボックス 376"/>
        <xdr:cNvSpPr txBox="1"/>
      </xdr:nvSpPr>
      <xdr:spPr>
        <a:xfrm>
          <a:off x="8483111" y="950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69862</xdr:rowOff>
    </xdr:from>
    <xdr:to>
      <xdr:col>11</xdr:col>
      <xdr:colOff>358775</xdr:colOff>
      <xdr:row>57</xdr:row>
      <xdr:rowOff>12</xdr:rowOff>
    </xdr:to>
    <xdr:sp macro="" textlink="">
      <xdr:nvSpPr>
        <xdr:cNvPr id="378" name="円/楕円 377"/>
        <xdr:cNvSpPr/>
      </xdr:nvSpPr>
      <xdr:spPr>
        <a:xfrm>
          <a:off x="7810500" y="96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16539</xdr:rowOff>
    </xdr:from>
    <xdr:ext cx="534377" cy="259045"/>
    <xdr:sp macro="" textlink="">
      <xdr:nvSpPr>
        <xdr:cNvPr id="379" name="テキスト ボックス 378"/>
        <xdr:cNvSpPr txBox="1"/>
      </xdr:nvSpPr>
      <xdr:spPr>
        <a:xfrm>
          <a:off x="7594111" y="94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85154</xdr:rowOff>
    </xdr:from>
    <xdr:to>
      <xdr:col>10</xdr:col>
      <xdr:colOff>155575</xdr:colOff>
      <xdr:row>57</xdr:row>
      <xdr:rowOff>15304</xdr:rowOff>
    </xdr:to>
    <xdr:sp macro="" textlink="">
      <xdr:nvSpPr>
        <xdr:cNvPr id="380" name="円/楕円 379"/>
        <xdr:cNvSpPr/>
      </xdr:nvSpPr>
      <xdr:spPr>
        <a:xfrm>
          <a:off x="6921500" y="96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31831</xdr:rowOff>
    </xdr:from>
    <xdr:ext cx="534377" cy="259045"/>
    <xdr:sp macro="" textlink="">
      <xdr:nvSpPr>
        <xdr:cNvPr id="381" name="テキスト ボックス 380"/>
        <xdr:cNvSpPr txBox="1"/>
      </xdr:nvSpPr>
      <xdr:spPr>
        <a:xfrm>
          <a:off x="6705111" y="94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53175</xdr:rowOff>
    </xdr:from>
    <xdr:to>
      <xdr:col>15</xdr:col>
      <xdr:colOff>180975</xdr:colOff>
      <xdr:row>77</xdr:row>
      <xdr:rowOff>114249</xdr:rowOff>
    </xdr:to>
    <xdr:cxnSp macro="">
      <xdr:nvCxnSpPr>
        <xdr:cNvPr id="410" name="直線コネクタ 409"/>
        <xdr:cNvCxnSpPr/>
      </xdr:nvCxnSpPr>
      <xdr:spPr>
        <a:xfrm flipV="1">
          <a:off x="9639300" y="13083375"/>
          <a:ext cx="838200" cy="23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114249</xdr:rowOff>
    </xdr:from>
    <xdr:to>
      <xdr:col>14</xdr:col>
      <xdr:colOff>28575</xdr:colOff>
      <xdr:row>77</xdr:row>
      <xdr:rowOff>120650</xdr:rowOff>
    </xdr:to>
    <xdr:cxnSp macro="">
      <xdr:nvCxnSpPr>
        <xdr:cNvPr id="413" name="直線コネクタ 412"/>
        <xdr:cNvCxnSpPr/>
      </xdr:nvCxnSpPr>
      <xdr:spPr>
        <a:xfrm flipV="1">
          <a:off x="8750300" y="133158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87071</xdr:rowOff>
    </xdr:from>
    <xdr:to>
      <xdr:col>14</xdr:col>
      <xdr:colOff>79375</xdr:colOff>
      <xdr:row>77</xdr:row>
      <xdr:rowOff>17221</xdr:rowOff>
    </xdr:to>
    <xdr:sp macro="" textlink="">
      <xdr:nvSpPr>
        <xdr:cNvPr id="414" name="フローチャート : 判断 413"/>
        <xdr:cNvSpPr/>
      </xdr:nvSpPr>
      <xdr:spPr>
        <a:xfrm>
          <a:off x="9588500" y="131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33748</xdr:rowOff>
    </xdr:from>
    <xdr:ext cx="534377" cy="259045"/>
    <xdr:sp macro="" textlink="">
      <xdr:nvSpPr>
        <xdr:cNvPr id="415" name="テキスト ボックス 414"/>
        <xdr:cNvSpPr txBox="1"/>
      </xdr:nvSpPr>
      <xdr:spPr>
        <a:xfrm>
          <a:off x="9372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120650</xdr:rowOff>
    </xdr:from>
    <xdr:to>
      <xdr:col>12</xdr:col>
      <xdr:colOff>511175</xdr:colOff>
      <xdr:row>77</xdr:row>
      <xdr:rowOff>145986</xdr:rowOff>
    </xdr:to>
    <xdr:cxnSp macro="">
      <xdr:nvCxnSpPr>
        <xdr:cNvPr id="416" name="直線コネクタ 415"/>
        <xdr:cNvCxnSpPr/>
      </xdr:nvCxnSpPr>
      <xdr:spPr>
        <a:xfrm flipV="1">
          <a:off x="7861300" y="13322300"/>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89128</xdr:rowOff>
    </xdr:from>
    <xdr:to>
      <xdr:col>12</xdr:col>
      <xdr:colOff>561975</xdr:colOff>
      <xdr:row>77</xdr:row>
      <xdr:rowOff>19278</xdr:rowOff>
    </xdr:to>
    <xdr:sp macro="" textlink="">
      <xdr:nvSpPr>
        <xdr:cNvPr id="417" name="フローチャート : 判断 416"/>
        <xdr:cNvSpPr/>
      </xdr:nvSpPr>
      <xdr:spPr>
        <a:xfrm>
          <a:off x="8699500" y="131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35806</xdr:rowOff>
    </xdr:from>
    <xdr:ext cx="534377" cy="259045"/>
    <xdr:sp macro="" textlink="">
      <xdr:nvSpPr>
        <xdr:cNvPr id="418" name="テキスト ボックス 417"/>
        <xdr:cNvSpPr txBox="1"/>
      </xdr:nvSpPr>
      <xdr:spPr>
        <a:xfrm>
          <a:off x="8483111" y="128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1512</xdr:rowOff>
    </xdr:from>
    <xdr:to>
      <xdr:col>11</xdr:col>
      <xdr:colOff>307975</xdr:colOff>
      <xdr:row>77</xdr:row>
      <xdr:rowOff>145986</xdr:rowOff>
    </xdr:to>
    <xdr:cxnSp macro="">
      <xdr:nvCxnSpPr>
        <xdr:cNvPr id="419" name="直線コネクタ 418"/>
        <xdr:cNvCxnSpPr/>
      </xdr:nvCxnSpPr>
      <xdr:spPr>
        <a:xfrm>
          <a:off x="6972300" y="13203162"/>
          <a:ext cx="889000" cy="14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84213</xdr:rowOff>
    </xdr:from>
    <xdr:to>
      <xdr:col>11</xdr:col>
      <xdr:colOff>358775</xdr:colOff>
      <xdr:row>77</xdr:row>
      <xdr:rowOff>14363</xdr:rowOff>
    </xdr:to>
    <xdr:sp macro="" textlink="">
      <xdr:nvSpPr>
        <xdr:cNvPr id="420" name="フローチャート : 判断 419"/>
        <xdr:cNvSpPr/>
      </xdr:nvSpPr>
      <xdr:spPr>
        <a:xfrm>
          <a:off x="7810500" y="131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30890</xdr:rowOff>
    </xdr:from>
    <xdr:ext cx="534377" cy="259045"/>
    <xdr:sp macro="" textlink="">
      <xdr:nvSpPr>
        <xdr:cNvPr id="421" name="テキスト ボックス 420"/>
        <xdr:cNvSpPr txBox="1"/>
      </xdr:nvSpPr>
      <xdr:spPr>
        <a:xfrm>
          <a:off x="7594111"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61164</xdr:rowOff>
    </xdr:from>
    <xdr:to>
      <xdr:col>10</xdr:col>
      <xdr:colOff>155575</xdr:colOff>
      <xdr:row>76</xdr:row>
      <xdr:rowOff>162764</xdr:rowOff>
    </xdr:to>
    <xdr:sp macro="" textlink="">
      <xdr:nvSpPr>
        <xdr:cNvPr id="422" name="フローチャート : 判断 421"/>
        <xdr:cNvSpPr/>
      </xdr:nvSpPr>
      <xdr:spPr>
        <a:xfrm>
          <a:off x="6921500" y="1309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7840</xdr:rowOff>
    </xdr:from>
    <xdr:ext cx="534377" cy="259045"/>
    <xdr:sp macro="" textlink="">
      <xdr:nvSpPr>
        <xdr:cNvPr id="423" name="テキスト ボックス 422"/>
        <xdr:cNvSpPr txBox="1"/>
      </xdr:nvSpPr>
      <xdr:spPr>
        <a:xfrm>
          <a:off x="6705111" y="128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2375</xdr:rowOff>
    </xdr:from>
    <xdr:to>
      <xdr:col>15</xdr:col>
      <xdr:colOff>231775</xdr:colOff>
      <xdr:row>76</xdr:row>
      <xdr:rowOff>103975</xdr:rowOff>
    </xdr:to>
    <xdr:sp macro="" textlink="">
      <xdr:nvSpPr>
        <xdr:cNvPr id="429" name="円/楕円 428"/>
        <xdr:cNvSpPr/>
      </xdr:nvSpPr>
      <xdr:spPr>
        <a:xfrm>
          <a:off x="10426700" y="130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152252</xdr:rowOff>
    </xdr:from>
    <xdr:ext cx="534377" cy="259045"/>
    <xdr:sp macro="" textlink="">
      <xdr:nvSpPr>
        <xdr:cNvPr id="430" name="商工費該当値テキスト"/>
        <xdr:cNvSpPr txBox="1"/>
      </xdr:nvSpPr>
      <xdr:spPr>
        <a:xfrm>
          <a:off x="10528300" y="130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63449</xdr:rowOff>
    </xdr:from>
    <xdr:to>
      <xdr:col>14</xdr:col>
      <xdr:colOff>79375</xdr:colOff>
      <xdr:row>77</xdr:row>
      <xdr:rowOff>165049</xdr:rowOff>
    </xdr:to>
    <xdr:sp macro="" textlink="">
      <xdr:nvSpPr>
        <xdr:cNvPr id="431" name="円/楕円 430"/>
        <xdr:cNvSpPr/>
      </xdr:nvSpPr>
      <xdr:spPr>
        <a:xfrm>
          <a:off x="9588500" y="132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156176</xdr:rowOff>
    </xdr:from>
    <xdr:ext cx="469744" cy="259045"/>
    <xdr:sp macro="" textlink="">
      <xdr:nvSpPr>
        <xdr:cNvPr id="432" name="テキスト ボックス 431"/>
        <xdr:cNvSpPr txBox="1"/>
      </xdr:nvSpPr>
      <xdr:spPr>
        <a:xfrm>
          <a:off x="9404427" y="133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69850</xdr:rowOff>
    </xdr:from>
    <xdr:to>
      <xdr:col>12</xdr:col>
      <xdr:colOff>561975</xdr:colOff>
      <xdr:row>78</xdr:row>
      <xdr:rowOff>0</xdr:rowOff>
    </xdr:to>
    <xdr:sp macro="" textlink="">
      <xdr:nvSpPr>
        <xdr:cNvPr id="433" name="円/楕円 432"/>
        <xdr:cNvSpPr/>
      </xdr:nvSpPr>
      <xdr:spPr>
        <a:xfrm>
          <a:off x="8699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162577</xdr:rowOff>
    </xdr:from>
    <xdr:ext cx="469744" cy="259045"/>
    <xdr:sp macro="" textlink="">
      <xdr:nvSpPr>
        <xdr:cNvPr id="434" name="テキスト ボックス 433"/>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95186</xdr:rowOff>
    </xdr:from>
    <xdr:to>
      <xdr:col>11</xdr:col>
      <xdr:colOff>358775</xdr:colOff>
      <xdr:row>78</xdr:row>
      <xdr:rowOff>25336</xdr:rowOff>
    </xdr:to>
    <xdr:sp macro="" textlink="">
      <xdr:nvSpPr>
        <xdr:cNvPr id="435" name="円/楕円 434"/>
        <xdr:cNvSpPr/>
      </xdr:nvSpPr>
      <xdr:spPr>
        <a:xfrm>
          <a:off x="7810500" y="132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16463</xdr:rowOff>
    </xdr:from>
    <xdr:ext cx="469744" cy="259045"/>
    <xdr:sp macro="" textlink="">
      <xdr:nvSpPr>
        <xdr:cNvPr id="436" name="テキスト ボックス 435"/>
        <xdr:cNvSpPr txBox="1"/>
      </xdr:nvSpPr>
      <xdr:spPr>
        <a:xfrm>
          <a:off x="7626427" y="1338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122162</xdr:rowOff>
    </xdr:from>
    <xdr:to>
      <xdr:col>10</xdr:col>
      <xdr:colOff>155575</xdr:colOff>
      <xdr:row>77</xdr:row>
      <xdr:rowOff>52312</xdr:rowOff>
    </xdr:to>
    <xdr:sp macro="" textlink="">
      <xdr:nvSpPr>
        <xdr:cNvPr id="437" name="円/楕円 436"/>
        <xdr:cNvSpPr/>
      </xdr:nvSpPr>
      <xdr:spPr>
        <a:xfrm>
          <a:off x="6921500" y="13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43439</xdr:rowOff>
    </xdr:from>
    <xdr:ext cx="534377" cy="259045"/>
    <xdr:sp macro="" textlink="">
      <xdr:nvSpPr>
        <xdr:cNvPr id="438" name="テキスト ボックス 437"/>
        <xdr:cNvSpPr txBox="1"/>
      </xdr:nvSpPr>
      <xdr:spPr>
        <a:xfrm>
          <a:off x="6705111" y="132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46858</xdr:rowOff>
    </xdr:from>
    <xdr:to>
      <xdr:col>15</xdr:col>
      <xdr:colOff>180975</xdr:colOff>
      <xdr:row>97</xdr:row>
      <xdr:rowOff>47650</xdr:rowOff>
    </xdr:to>
    <xdr:cxnSp macro="">
      <xdr:nvCxnSpPr>
        <xdr:cNvPr id="467" name="直線コネクタ 466"/>
        <xdr:cNvCxnSpPr/>
      </xdr:nvCxnSpPr>
      <xdr:spPr>
        <a:xfrm>
          <a:off x="9639300" y="16677508"/>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64263</xdr:rowOff>
    </xdr:from>
    <xdr:to>
      <xdr:col>14</xdr:col>
      <xdr:colOff>28575</xdr:colOff>
      <xdr:row>97</xdr:row>
      <xdr:rowOff>46858</xdr:rowOff>
    </xdr:to>
    <xdr:cxnSp macro="">
      <xdr:nvCxnSpPr>
        <xdr:cNvPr id="470" name="直線コネクタ 469"/>
        <xdr:cNvCxnSpPr/>
      </xdr:nvCxnSpPr>
      <xdr:spPr>
        <a:xfrm>
          <a:off x="8750300" y="16523463"/>
          <a:ext cx="889000" cy="1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148717</xdr:rowOff>
    </xdr:from>
    <xdr:to>
      <xdr:col>14</xdr:col>
      <xdr:colOff>79375</xdr:colOff>
      <xdr:row>97</xdr:row>
      <xdr:rowOff>78867</xdr:rowOff>
    </xdr:to>
    <xdr:sp macro="" textlink="">
      <xdr:nvSpPr>
        <xdr:cNvPr id="471" name="フローチャート : 判断 470"/>
        <xdr:cNvSpPr/>
      </xdr:nvSpPr>
      <xdr:spPr>
        <a:xfrm>
          <a:off x="9588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95394</xdr:rowOff>
    </xdr:from>
    <xdr:ext cx="534377" cy="259045"/>
    <xdr:sp macro="" textlink="">
      <xdr:nvSpPr>
        <xdr:cNvPr id="472" name="テキスト ボックス 471"/>
        <xdr:cNvSpPr txBox="1"/>
      </xdr:nvSpPr>
      <xdr:spPr>
        <a:xfrm>
          <a:off x="9372111" y="16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64263</xdr:rowOff>
    </xdr:from>
    <xdr:to>
      <xdr:col>12</xdr:col>
      <xdr:colOff>511175</xdr:colOff>
      <xdr:row>96</xdr:row>
      <xdr:rowOff>120086</xdr:rowOff>
    </xdr:to>
    <xdr:cxnSp macro="">
      <xdr:nvCxnSpPr>
        <xdr:cNvPr id="473" name="直線コネクタ 472"/>
        <xdr:cNvCxnSpPr/>
      </xdr:nvCxnSpPr>
      <xdr:spPr>
        <a:xfrm flipV="1">
          <a:off x="7861300" y="16523463"/>
          <a:ext cx="889000" cy="5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147917</xdr:rowOff>
    </xdr:from>
    <xdr:to>
      <xdr:col>12</xdr:col>
      <xdr:colOff>561975</xdr:colOff>
      <xdr:row>97</xdr:row>
      <xdr:rowOff>78067</xdr:rowOff>
    </xdr:to>
    <xdr:sp macro="" textlink="">
      <xdr:nvSpPr>
        <xdr:cNvPr id="474" name="フローチャート : 判断 473"/>
        <xdr:cNvSpPr/>
      </xdr:nvSpPr>
      <xdr:spPr>
        <a:xfrm>
          <a:off x="8699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69194</xdr:rowOff>
    </xdr:from>
    <xdr:ext cx="534377" cy="259045"/>
    <xdr:sp macro="" textlink="">
      <xdr:nvSpPr>
        <xdr:cNvPr id="475" name="テキスト ボックス 474"/>
        <xdr:cNvSpPr txBox="1"/>
      </xdr:nvSpPr>
      <xdr:spPr>
        <a:xfrm>
          <a:off x="8483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120086</xdr:rowOff>
    </xdr:from>
    <xdr:to>
      <xdr:col>11</xdr:col>
      <xdr:colOff>307975</xdr:colOff>
      <xdr:row>96</xdr:row>
      <xdr:rowOff>131477</xdr:rowOff>
    </xdr:to>
    <xdr:cxnSp macro="">
      <xdr:nvCxnSpPr>
        <xdr:cNvPr id="476" name="直線コネクタ 475"/>
        <xdr:cNvCxnSpPr/>
      </xdr:nvCxnSpPr>
      <xdr:spPr>
        <a:xfrm flipV="1">
          <a:off x="6972300" y="16579286"/>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15039</xdr:rowOff>
    </xdr:from>
    <xdr:to>
      <xdr:col>11</xdr:col>
      <xdr:colOff>358775</xdr:colOff>
      <xdr:row>97</xdr:row>
      <xdr:rowOff>116639</xdr:rowOff>
    </xdr:to>
    <xdr:sp macro="" textlink="">
      <xdr:nvSpPr>
        <xdr:cNvPr id="477" name="フローチャート : 判断 476"/>
        <xdr:cNvSpPr/>
      </xdr:nvSpPr>
      <xdr:spPr>
        <a:xfrm>
          <a:off x="7810500" y="1664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107766</xdr:rowOff>
    </xdr:from>
    <xdr:ext cx="534377" cy="259045"/>
    <xdr:sp macro="" textlink="">
      <xdr:nvSpPr>
        <xdr:cNvPr id="478" name="テキスト ボックス 477"/>
        <xdr:cNvSpPr txBox="1"/>
      </xdr:nvSpPr>
      <xdr:spPr>
        <a:xfrm>
          <a:off x="7594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3290</xdr:rowOff>
    </xdr:from>
    <xdr:to>
      <xdr:col>10</xdr:col>
      <xdr:colOff>155575</xdr:colOff>
      <xdr:row>97</xdr:row>
      <xdr:rowOff>104890</xdr:rowOff>
    </xdr:to>
    <xdr:sp macro="" textlink="">
      <xdr:nvSpPr>
        <xdr:cNvPr id="479" name="フローチャート : 判断 478"/>
        <xdr:cNvSpPr/>
      </xdr:nvSpPr>
      <xdr:spPr>
        <a:xfrm>
          <a:off x="6921500" y="166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96017</xdr:rowOff>
    </xdr:from>
    <xdr:ext cx="534377" cy="259045"/>
    <xdr:sp macro="" textlink="">
      <xdr:nvSpPr>
        <xdr:cNvPr id="480" name="テキスト ボックス 479"/>
        <xdr:cNvSpPr txBox="1"/>
      </xdr:nvSpPr>
      <xdr:spPr>
        <a:xfrm>
          <a:off x="6705111" y="167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168300</xdr:rowOff>
    </xdr:from>
    <xdr:to>
      <xdr:col>15</xdr:col>
      <xdr:colOff>231775</xdr:colOff>
      <xdr:row>97</xdr:row>
      <xdr:rowOff>98450</xdr:rowOff>
    </xdr:to>
    <xdr:sp macro="" textlink="">
      <xdr:nvSpPr>
        <xdr:cNvPr id="486" name="円/楕円 485"/>
        <xdr:cNvSpPr/>
      </xdr:nvSpPr>
      <xdr:spPr>
        <a:xfrm>
          <a:off x="104267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146727</xdr:rowOff>
    </xdr:from>
    <xdr:ext cx="534377" cy="259045"/>
    <xdr:sp macro="" textlink="">
      <xdr:nvSpPr>
        <xdr:cNvPr id="487" name="土木費該当値テキスト"/>
        <xdr:cNvSpPr txBox="1"/>
      </xdr:nvSpPr>
      <xdr:spPr>
        <a:xfrm>
          <a:off x="10528300" y="166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44,580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167508</xdr:rowOff>
    </xdr:from>
    <xdr:to>
      <xdr:col>14</xdr:col>
      <xdr:colOff>79375</xdr:colOff>
      <xdr:row>97</xdr:row>
      <xdr:rowOff>97658</xdr:rowOff>
    </xdr:to>
    <xdr:sp macro="" textlink="">
      <xdr:nvSpPr>
        <xdr:cNvPr id="488" name="円/楕円 487"/>
        <xdr:cNvSpPr/>
      </xdr:nvSpPr>
      <xdr:spPr>
        <a:xfrm>
          <a:off x="9588500" y="166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88785</xdr:rowOff>
    </xdr:from>
    <xdr:ext cx="534377" cy="259045"/>
    <xdr:sp macro="" textlink="">
      <xdr:nvSpPr>
        <xdr:cNvPr id="489" name="テキスト ボックス 488"/>
        <xdr:cNvSpPr txBox="1"/>
      </xdr:nvSpPr>
      <xdr:spPr>
        <a:xfrm>
          <a:off x="9372111" y="167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13463</xdr:rowOff>
    </xdr:from>
    <xdr:to>
      <xdr:col>12</xdr:col>
      <xdr:colOff>561975</xdr:colOff>
      <xdr:row>96</xdr:row>
      <xdr:rowOff>115063</xdr:rowOff>
    </xdr:to>
    <xdr:sp macro="" textlink="">
      <xdr:nvSpPr>
        <xdr:cNvPr id="490" name="円/楕円 489"/>
        <xdr:cNvSpPr/>
      </xdr:nvSpPr>
      <xdr:spPr>
        <a:xfrm>
          <a:off x="8699500" y="164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131590</xdr:rowOff>
    </xdr:from>
    <xdr:ext cx="534377" cy="259045"/>
    <xdr:sp macro="" textlink="">
      <xdr:nvSpPr>
        <xdr:cNvPr id="491" name="テキスト ボックス 490"/>
        <xdr:cNvSpPr txBox="1"/>
      </xdr:nvSpPr>
      <xdr:spPr>
        <a:xfrm>
          <a:off x="8483111" y="162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69286</xdr:rowOff>
    </xdr:from>
    <xdr:to>
      <xdr:col>11</xdr:col>
      <xdr:colOff>358775</xdr:colOff>
      <xdr:row>96</xdr:row>
      <xdr:rowOff>170886</xdr:rowOff>
    </xdr:to>
    <xdr:sp macro="" textlink="">
      <xdr:nvSpPr>
        <xdr:cNvPr id="492" name="円/楕円 491"/>
        <xdr:cNvSpPr/>
      </xdr:nvSpPr>
      <xdr:spPr>
        <a:xfrm>
          <a:off x="7810500" y="165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15963</xdr:rowOff>
    </xdr:from>
    <xdr:ext cx="534377" cy="259045"/>
    <xdr:sp macro="" textlink="">
      <xdr:nvSpPr>
        <xdr:cNvPr id="493" name="テキスト ボックス 492"/>
        <xdr:cNvSpPr txBox="1"/>
      </xdr:nvSpPr>
      <xdr:spPr>
        <a:xfrm>
          <a:off x="7594111" y="163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80677</xdr:rowOff>
    </xdr:from>
    <xdr:to>
      <xdr:col>10</xdr:col>
      <xdr:colOff>155575</xdr:colOff>
      <xdr:row>97</xdr:row>
      <xdr:rowOff>10827</xdr:rowOff>
    </xdr:to>
    <xdr:sp macro="" textlink="">
      <xdr:nvSpPr>
        <xdr:cNvPr id="494" name="円/楕円 493"/>
        <xdr:cNvSpPr/>
      </xdr:nvSpPr>
      <xdr:spPr>
        <a:xfrm>
          <a:off x="6921500" y="165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27354</xdr:rowOff>
    </xdr:from>
    <xdr:ext cx="534377" cy="259045"/>
    <xdr:sp macro="" textlink="">
      <xdr:nvSpPr>
        <xdr:cNvPr id="495" name="テキスト ボックス 494"/>
        <xdr:cNvSpPr txBox="1"/>
      </xdr:nvSpPr>
      <xdr:spPr>
        <a:xfrm>
          <a:off x="6705111" y="163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25343</xdr:rowOff>
    </xdr:from>
    <xdr:to>
      <xdr:col>23</xdr:col>
      <xdr:colOff>517525</xdr:colOff>
      <xdr:row>37</xdr:row>
      <xdr:rowOff>32563</xdr:rowOff>
    </xdr:to>
    <xdr:cxnSp macro="">
      <xdr:nvCxnSpPr>
        <xdr:cNvPr id="524" name="直線コネクタ 523"/>
        <xdr:cNvCxnSpPr/>
      </xdr:nvCxnSpPr>
      <xdr:spPr>
        <a:xfrm>
          <a:off x="15481300" y="6197543"/>
          <a:ext cx="838200" cy="17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25343</xdr:rowOff>
    </xdr:from>
    <xdr:to>
      <xdr:col>22</xdr:col>
      <xdr:colOff>365125</xdr:colOff>
      <xdr:row>36</xdr:row>
      <xdr:rowOff>75102</xdr:rowOff>
    </xdr:to>
    <xdr:cxnSp macro="">
      <xdr:nvCxnSpPr>
        <xdr:cNvPr id="527" name="直線コネクタ 526"/>
        <xdr:cNvCxnSpPr/>
      </xdr:nvCxnSpPr>
      <xdr:spPr>
        <a:xfrm flipV="1">
          <a:off x="14592300" y="6197543"/>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129362</xdr:rowOff>
    </xdr:from>
    <xdr:to>
      <xdr:col>22</xdr:col>
      <xdr:colOff>415925</xdr:colOff>
      <xdr:row>37</xdr:row>
      <xdr:rowOff>59512</xdr:rowOff>
    </xdr:to>
    <xdr:sp macro="" textlink="">
      <xdr:nvSpPr>
        <xdr:cNvPr id="528" name="フローチャート : 判断 527"/>
        <xdr:cNvSpPr/>
      </xdr:nvSpPr>
      <xdr:spPr>
        <a:xfrm>
          <a:off x="15430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50639</xdr:rowOff>
    </xdr:from>
    <xdr:ext cx="534377" cy="259045"/>
    <xdr:sp macro="" textlink="">
      <xdr:nvSpPr>
        <xdr:cNvPr id="529" name="テキスト ボックス 528"/>
        <xdr:cNvSpPr txBox="1"/>
      </xdr:nvSpPr>
      <xdr:spPr>
        <a:xfrm>
          <a:off x="15214111" y="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75102</xdr:rowOff>
    </xdr:from>
    <xdr:to>
      <xdr:col>21</xdr:col>
      <xdr:colOff>161925</xdr:colOff>
      <xdr:row>37</xdr:row>
      <xdr:rowOff>80664</xdr:rowOff>
    </xdr:to>
    <xdr:cxnSp macro="">
      <xdr:nvCxnSpPr>
        <xdr:cNvPr id="530" name="直線コネクタ 529"/>
        <xdr:cNvCxnSpPr/>
      </xdr:nvCxnSpPr>
      <xdr:spPr>
        <a:xfrm flipV="1">
          <a:off x="13703300" y="6247302"/>
          <a:ext cx="889000" cy="17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163290</xdr:rowOff>
    </xdr:from>
    <xdr:to>
      <xdr:col>21</xdr:col>
      <xdr:colOff>212725</xdr:colOff>
      <xdr:row>37</xdr:row>
      <xdr:rowOff>93440</xdr:rowOff>
    </xdr:to>
    <xdr:sp macro="" textlink="">
      <xdr:nvSpPr>
        <xdr:cNvPr id="531" name="フローチャート : 判断 530"/>
        <xdr:cNvSpPr/>
      </xdr:nvSpPr>
      <xdr:spPr>
        <a:xfrm>
          <a:off x="14541500" y="63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84567</xdr:rowOff>
    </xdr:from>
    <xdr:ext cx="534377" cy="259045"/>
    <xdr:sp macro="" textlink="">
      <xdr:nvSpPr>
        <xdr:cNvPr id="532" name="テキスト ボックス 531"/>
        <xdr:cNvSpPr txBox="1"/>
      </xdr:nvSpPr>
      <xdr:spPr>
        <a:xfrm>
          <a:off x="14325111" y="64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80664</xdr:rowOff>
    </xdr:from>
    <xdr:to>
      <xdr:col>19</xdr:col>
      <xdr:colOff>644525</xdr:colOff>
      <xdr:row>37</xdr:row>
      <xdr:rowOff>87617</xdr:rowOff>
    </xdr:to>
    <xdr:cxnSp macro="">
      <xdr:nvCxnSpPr>
        <xdr:cNvPr id="533" name="直線コネクタ 532"/>
        <xdr:cNvCxnSpPr/>
      </xdr:nvCxnSpPr>
      <xdr:spPr>
        <a:xfrm flipV="1">
          <a:off x="12814300" y="6424314"/>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22701</xdr:rowOff>
    </xdr:from>
    <xdr:to>
      <xdr:col>20</xdr:col>
      <xdr:colOff>9525</xdr:colOff>
      <xdr:row>37</xdr:row>
      <xdr:rowOff>124301</xdr:rowOff>
    </xdr:to>
    <xdr:sp macro="" textlink="">
      <xdr:nvSpPr>
        <xdr:cNvPr id="534" name="フローチャート : 判断 533"/>
        <xdr:cNvSpPr/>
      </xdr:nvSpPr>
      <xdr:spPr>
        <a:xfrm>
          <a:off x="13652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140828</xdr:rowOff>
    </xdr:from>
    <xdr:ext cx="534377" cy="259045"/>
    <xdr:sp macro="" textlink="">
      <xdr:nvSpPr>
        <xdr:cNvPr id="535" name="テキスト ボックス 534"/>
        <xdr:cNvSpPr txBox="1"/>
      </xdr:nvSpPr>
      <xdr:spPr>
        <a:xfrm>
          <a:off x="13436111" y="61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19729</xdr:rowOff>
    </xdr:from>
    <xdr:to>
      <xdr:col>18</xdr:col>
      <xdr:colOff>492125</xdr:colOff>
      <xdr:row>37</xdr:row>
      <xdr:rowOff>121329</xdr:rowOff>
    </xdr:to>
    <xdr:sp macro="" textlink="">
      <xdr:nvSpPr>
        <xdr:cNvPr id="536" name="フローチャート : 判断 535"/>
        <xdr:cNvSpPr/>
      </xdr:nvSpPr>
      <xdr:spPr>
        <a:xfrm>
          <a:off x="12763500" y="63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137856</xdr:rowOff>
    </xdr:from>
    <xdr:ext cx="534377" cy="259045"/>
    <xdr:sp macro="" textlink="">
      <xdr:nvSpPr>
        <xdr:cNvPr id="537" name="テキスト ボックス 536"/>
        <xdr:cNvSpPr txBox="1"/>
      </xdr:nvSpPr>
      <xdr:spPr>
        <a:xfrm>
          <a:off x="12547111" y="61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153213</xdr:rowOff>
    </xdr:from>
    <xdr:to>
      <xdr:col>23</xdr:col>
      <xdr:colOff>568325</xdr:colOff>
      <xdr:row>37</xdr:row>
      <xdr:rowOff>83363</xdr:rowOff>
    </xdr:to>
    <xdr:sp macro="" textlink="">
      <xdr:nvSpPr>
        <xdr:cNvPr id="543" name="円/楕円 542"/>
        <xdr:cNvSpPr/>
      </xdr:nvSpPr>
      <xdr:spPr>
        <a:xfrm>
          <a:off x="162687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131640</xdr:rowOff>
    </xdr:from>
    <xdr:ext cx="534377" cy="259045"/>
    <xdr:sp macro="" textlink="">
      <xdr:nvSpPr>
        <xdr:cNvPr id="544" name="消防費該当値テキスト"/>
        <xdr:cNvSpPr txBox="1"/>
      </xdr:nvSpPr>
      <xdr:spPr>
        <a:xfrm>
          <a:off x="16370300" y="63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145993</xdr:rowOff>
    </xdr:from>
    <xdr:to>
      <xdr:col>22</xdr:col>
      <xdr:colOff>415925</xdr:colOff>
      <xdr:row>36</xdr:row>
      <xdr:rowOff>76143</xdr:rowOff>
    </xdr:to>
    <xdr:sp macro="" textlink="">
      <xdr:nvSpPr>
        <xdr:cNvPr id="545" name="円/楕円 544"/>
        <xdr:cNvSpPr/>
      </xdr:nvSpPr>
      <xdr:spPr>
        <a:xfrm>
          <a:off x="15430500" y="61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92670</xdr:rowOff>
    </xdr:from>
    <xdr:ext cx="534377" cy="259045"/>
    <xdr:sp macro="" textlink="">
      <xdr:nvSpPr>
        <xdr:cNvPr id="546" name="テキスト ボックス 545"/>
        <xdr:cNvSpPr txBox="1"/>
      </xdr:nvSpPr>
      <xdr:spPr>
        <a:xfrm>
          <a:off x="15214111" y="59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24302</xdr:rowOff>
    </xdr:from>
    <xdr:to>
      <xdr:col>21</xdr:col>
      <xdr:colOff>212725</xdr:colOff>
      <xdr:row>36</xdr:row>
      <xdr:rowOff>125902</xdr:rowOff>
    </xdr:to>
    <xdr:sp macro="" textlink="">
      <xdr:nvSpPr>
        <xdr:cNvPr id="547" name="円/楕円 546"/>
        <xdr:cNvSpPr/>
      </xdr:nvSpPr>
      <xdr:spPr>
        <a:xfrm>
          <a:off x="14541500" y="61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142429</xdr:rowOff>
    </xdr:from>
    <xdr:ext cx="534377" cy="259045"/>
    <xdr:sp macro="" textlink="">
      <xdr:nvSpPr>
        <xdr:cNvPr id="548" name="テキスト ボックス 547"/>
        <xdr:cNvSpPr txBox="1"/>
      </xdr:nvSpPr>
      <xdr:spPr>
        <a:xfrm>
          <a:off x="14325111" y="59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29864</xdr:rowOff>
    </xdr:from>
    <xdr:to>
      <xdr:col>20</xdr:col>
      <xdr:colOff>9525</xdr:colOff>
      <xdr:row>37</xdr:row>
      <xdr:rowOff>131464</xdr:rowOff>
    </xdr:to>
    <xdr:sp macro="" textlink="">
      <xdr:nvSpPr>
        <xdr:cNvPr id="549" name="円/楕円 548"/>
        <xdr:cNvSpPr/>
      </xdr:nvSpPr>
      <xdr:spPr>
        <a:xfrm>
          <a:off x="13652500" y="63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122591</xdr:rowOff>
    </xdr:from>
    <xdr:ext cx="534377" cy="259045"/>
    <xdr:sp macro="" textlink="">
      <xdr:nvSpPr>
        <xdr:cNvPr id="550" name="テキスト ボックス 549"/>
        <xdr:cNvSpPr txBox="1"/>
      </xdr:nvSpPr>
      <xdr:spPr>
        <a:xfrm>
          <a:off x="13436111" y="64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36817</xdr:rowOff>
    </xdr:from>
    <xdr:to>
      <xdr:col>18</xdr:col>
      <xdr:colOff>492125</xdr:colOff>
      <xdr:row>37</xdr:row>
      <xdr:rowOff>138417</xdr:rowOff>
    </xdr:to>
    <xdr:sp macro="" textlink="">
      <xdr:nvSpPr>
        <xdr:cNvPr id="551" name="円/楕円 550"/>
        <xdr:cNvSpPr/>
      </xdr:nvSpPr>
      <xdr:spPr>
        <a:xfrm>
          <a:off x="12763500" y="63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129544</xdr:rowOff>
    </xdr:from>
    <xdr:ext cx="534377" cy="259045"/>
    <xdr:sp macro="" textlink="">
      <xdr:nvSpPr>
        <xdr:cNvPr id="552" name="テキスト ボックス 551"/>
        <xdr:cNvSpPr txBox="1"/>
      </xdr:nvSpPr>
      <xdr:spPr>
        <a:xfrm>
          <a:off x="12547111" y="64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101899</xdr:rowOff>
    </xdr:from>
    <xdr:to>
      <xdr:col>23</xdr:col>
      <xdr:colOff>517525</xdr:colOff>
      <xdr:row>56</xdr:row>
      <xdr:rowOff>106782</xdr:rowOff>
    </xdr:to>
    <xdr:cxnSp macro="">
      <xdr:nvCxnSpPr>
        <xdr:cNvPr id="584" name="直線コネクタ 583"/>
        <xdr:cNvCxnSpPr/>
      </xdr:nvCxnSpPr>
      <xdr:spPr>
        <a:xfrm>
          <a:off x="15481300" y="9703099"/>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30560</xdr:rowOff>
    </xdr:from>
    <xdr:to>
      <xdr:col>22</xdr:col>
      <xdr:colOff>365125</xdr:colOff>
      <xdr:row>56</xdr:row>
      <xdr:rowOff>101899</xdr:rowOff>
    </xdr:to>
    <xdr:cxnSp macro="">
      <xdr:nvCxnSpPr>
        <xdr:cNvPr id="587" name="直線コネクタ 586"/>
        <xdr:cNvCxnSpPr/>
      </xdr:nvCxnSpPr>
      <xdr:spPr>
        <a:xfrm>
          <a:off x="14592300" y="9460310"/>
          <a:ext cx="889000" cy="24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17740</xdr:rowOff>
    </xdr:from>
    <xdr:to>
      <xdr:col>22</xdr:col>
      <xdr:colOff>415925</xdr:colOff>
      <xdr:row>56</xdr:row>
      <xdr:rowOff>119340</xdr:rowOff>
    </xdr:to>
    <xdr:sp macro="" textlink="">
      <xdr:nvSpPr>
        <xdr:cNvPr id="588" name="フローチャート : 判断 587"/>
        <xdr:cNvSpPr/>
      </xdr:nvSpPr>
      <xdr:spPr>
        <a:xfrm>
          <a:off x="15430500" y="96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135867</xdr:rowOff>
    </xdr:from>
    <xdr:ext cx="534377" cy="259045"/>
    <xdr:sp macro="" textlink="">
      <xdr:nvSpPr>
        <xdr:cNvPr id="589" name="テキスト ボックス 588"/>
        <xdr:cNvSpPr txBox="1"/>
      </xdr:nvSpPr>
      <xdr:spPr>
        <a:xfrm>
          <a:off x="15214111" y="93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30560</xdr:rowOff>
    </xdr:from>
    <xdr:to>
      <xdr:col>21</xdr:col>
      <xdr:colOff>161925</xdr:colOff>
      <xdr:row>57</xdr:row>
      <xdr:rowOff>80574</xdr:rowOff>
    </xdr:to>
    <xdr:cxnSp macro="">
      <xdr:nvCxnSpPr>
        <xdr:cNvPr id="590" name="直線コネクタ 589"/>
        <xdr:cNvCxnSpPr/>
      </xdr:nvCxnSpPr>
      <xdr:spPr>
        <a:xfrm flipV="1">
          <a:off x="13703300" y="9460310"/>
          <a:ext cx="889000" cy="39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16483</xdr:rowOff>
    </xdr:from>
    <xdr:to>
      <xdr:col>21</xdr:col>
      <xdr:colOff>212725</xdr:colOff>
      <xdr:row>56</xdr:row>
      <xdr:rowOff>118083</xdr:rowOff>
    </xdr:to>
    <xdr:sp macro="" textlink="">
      <xdr:nvSpPr>
        <xdr:cNvPr id="591" name="フローチャート : 判断 590"/>
        <xdr:cNvSpPr/>
      </xdr:nvSpPr>
      <xdr:spPr>
        <a:xfrm>
          <a:off x="14541500" y="96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109210</xdr:rowOff>
    </xdr:from>
    <xdr:ext cx="534377" cy="259045"/>
    <xdr:sp macro="" textlink="">
      <xdr:nvSpPr>
        <xdr:cNvPr id="592" name="テキスト ボックス 591"/>
        <xdr:cNvSpPr txBox="1"/>
      </xdr:nvSpPr>
      <xdr:spPr>
        <a:xfrm>
          <a:off x="14325111" y="97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80574</xdr:rowOff>
    </xdr:from>
    <xdr:to>
      <xdr:col>19</xdr:col>
      <xdr:colOff>644525</xdr:colOff>
      <xdr:row>57</xdr:row>
      <xdr:rowOff>96103</xdr:rowOff>
    </xdr:to>
    <xdr:cxnSp macro="">
      <xdr:nvCxnSpPr>
        <xdr:cNvPr id="593" name="直線コネクタ 592"/>
        <xdr:cNvCxnSpPr/>
      </xdr:nvCxnSpPr>
      <xdr:spPr>
        <a:xfrm flipV="1">
          <a:off x="12814300" y="9853224"/>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95954</xdr:rowOff>
    </xdr:from>
    <xdr:to>
      <xdr:col>20</xdr:col>
      <xdr:colOff>9525</xdr:colOff>
      <xdr:row>57</xdr:row>
      <xdr:rowOff>26104</xdr:rowOff>
    </xdr:to>
    <xdr:sp macro="" textlink="">
      <xdr:nvSpPr>
        <xdr:cNvPr id="594" name="フローチャート : 判断 593"/>
        <xdr:cNvSpPr/>
      </xdr:nvSpPr>
      <xdr:spPr>
        <a:xfrm>
          <a:off x="13652500" y="96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42631</xdr:rowOff>
    </xdr:from>
    <xdr:ext cx="534377" cy="259045"/>
    <xdr:sp macro="" textlink="">
      <xdr:nvSpPr>
        <xdr:cNvPr id="595" name="テキスト ボックス 594"/>
        <xdr:cNvSpPr txBox="1"/>
      </xdr:nvSpPr>
      <xdr:spPr>
        <a:xfrm>
          <a:off x="13436111" y="94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79283</xdr:rowOff>
    </xdr:from>
    <xdr:to>
      <xdr:col>18</xdr:col>
      <xdr:colOff>492125</xdr:colOff>
      <xdr:row>57</xdr:row>
      <xdr:rowOff>9433</xdr:rowOff>
    </xdr:to>
    <xdr:sp macro="" textlink="">
      <xdr:nvSpPr>
        <xdr:cNvPr id="596" name="フローチャート : 判断 595"/>
        <xdr:cNvSpPr/>
      </xdr:nvSpPr>
      <xdr:spPr>
        <a:xfrm>
          <a:off x="12763500" y="968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25960</xdr:rowOff>
    </xdr:from>
    <xdr:ext cx="534377" cy="259045"/>
    <xdr:sp macro="" textlink="">
      <xdr:nvSpPr>
        <xdr:cNvPr id="597" name="テキスト ボックス 596"/>
        <xdr:cNvSpPr txBox="1"/>
      </xdr:nvSpPr>
      <xdr:spPr>
        <a:xfrm>
          <a:off x="12547111" y="945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55982</xdr:rowOff>
    </xdr:from>
    <xdr:to>
      <xdr:col>23</xdr:col>
      <xdr:colOff>568325</xdr:colOff>
      <xdr:row>56</xdr:row>
      <xdr:rowOff>157582</xdr:rowOff>
    </xdr:to>
    <xdr:sp macro="" textlink="">
      <xdr:nvSpPr>
        <xdr:cNvPr id="603" name="円/楕円 602"/>
        <xdr:cNvSpPr/>
      </xdr:nvSpPr>
      <xdr:spPr>
        <a:xfrm>
          <a:off x="16268700" y="96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34409</xdr:rowOff>
    </xdr:from>
    <xdr:ext cx="534377" cy="259045"/>
    <xdr:sp macro="" textlink="">
      <xdr:nvSpPr>
        <xdr:cNvPr id="604" name="教育費該当値テキスト"/>
        <xdr:cNvSpPr txBox="1"/>
      </xdr:nvSpPr>
      <xdr:spPr>
        <a:xfrm>
          <a:off x="16370300" y="96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51099</xdr:rowOff>
    </xdr:from>
    <xdr:to>
      <xdr:col>22</xdr:col>
      <xdr:colOff>415925</xdr:colOff>
      <xdr:row>56</xdr:row>
      <xdr:rowOff>152699</xdr:rowOff>
    </xdr:to>
    <xdr:sp macro="" textlink="">
      <xdr:nvSpPr>
        <xdr:cNvPr id="605" name="円/楕円 604"/>
        <xdr:cNvSpPr/>
      </xdr:nvSpPr>
      <xdr:spPr>
        <a:xfrm>
          <a:off x="15430500" y="96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143826</xdr:rowOff>
    </xdr:from>
    <xdr:ext cx="534377" cy="259045"/>
    <xdr:sp macro="" textlink="">
      <xdr:nvSpPr>
        <xdr:cNvPr id="606" name="テキスト ボックス 605"/>
        <xdr:cNvSpPr txBox="1"/>
      </xdr:nvSpPr>
      <xdr:spPr>
        <a:xfrm>
          <a:off x="15214111" y="97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151210</xdr:rowOff>
    </xdr:from>
    <xdr:to>
      <xdr:col>21</xdr:col>
      <xdr:colOff>212725</xdr:colOff>
      <xdr:row>55</xdr:row>
      <xdr:rowOff>81360</xdr:rowOff>
    </xdr:to>
    <xdr:sp macro="" textlink="">
      <xdr:nvSpPr>
        <xdr:cNvPr id="607" name="円/楕円 606"/>
        <xdr:cNvSpPr/>
      </xdr:nvSpPr>
      <xdr:spPr>
        <a:xfrm>
          <a:off x="14541500" y="94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97887</xdr:rowOff>
    </xdr:from>
    <xdr:ext cx="534377" cy="259045"/>
    <xdr:sp macro="" textlink="">
      <xdr:nvSpPr>
        <xdr:cNvPr id="608" name="テキスト ボックス 607"/>
        <xdr:cNvSpPr txBox="1"/>
      </xdr:nvSpPr>
      <xdr:spPr>
        <a:xfrm>
          <a:off x="14325111" y="91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29774</xdr:rowOff>
    </xdr:from>
    <xdr:to>
      <xdr:col>20</xdr:col>
      <xdr:colOff>9525</xdr:colOff>
      <xdr:row>57</xdr:row>
      <xdr:rowOff>131374</xdr:rowOff>
    </xdr:to>
    <xdr:sp macro="" textlink="">
      <xdr:nvSpPr>
        <xdr:cNvPr id="609" name="円/楕円 608"/>
        <xdr:cNvSpPr/>
      </xdr:nvSpPr>
      <xdr:spPr>
        <a:xfrm>
          <a:off x="13652500" y="98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122501</xdr:rowOff>
    </xdr:from>
    <xdr:ext cx="534377" cy="259045"/>
    <xdr:sp macro="" textlink="">
      <xdr:nvSpPr>
        <xdr:cNvPr id="610" name="テキスト ボックス 609"/>
        <xdr:cNvSpPr txBox="1"/>
      </xdr:nvSpPr>
      <xdr:spPr>
        <a:xfrm>
          <a:off x="13436111" y="98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45303</xdr:rowOff>
    </xdr:from>
    <xdr:to>
      <xdr:col>18</xdr:col>
      <xdr:colOff>492125</xdr:colOff>
      <xdr:row>57</xdr:row>
      <xdr:rowOff>146903</xdr:rowOff>
    </xdr:to>
    <xdr:sp macro="" textlink="">
      <xdr:nvSpPr>
        <xdr:cNvPr id="611" name="円/楕円 610"/>
        <xdr:cNvSpPr/>
      </xdr:nvSpPr>
      <xdr:spPr>
        <a:xfrm>
          <a:off x="12763500" y="9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138030</xdr:rowOff>
    </xdr:from>
    <xdr:ext cx="534377" cy="259045"/>
    <xdr:sp macro="" textlink="">
      <xdr:nvSpPr>
        <xdr:cNvPr id="612" name="テキスト ボックス 611"/>
        <xdr:cNvSpPr txBox="1"/>
      </xdr:nvSpPr>
      <xdr:spPr>
        <a:xfrm>
          <a:off x="12547111" y="99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90277</xdr:rowOff>
    </xdr:from>
    <xdr:to>
      <xdr:col>23</xdr:col>
      <xdr:colOff>517525</xdr:colOff>
      <xdr:row>78</xdr:row>
      <xdr:rowOff>111399</xdr:rowOff>
    </xdr:to>
    <xdr:cxnSp macro="">
      <xdr:nvCxnSpPr>
        <xdr:cNvPr id="639" name="直線コネクタ 638"/>
        <xdr:cNvCxnSpPr/>
      </xdr:nvCxnSpPr>
      <xdr:spPr>
        <a:xfrm flipV="1">
          <a:off x="15481300" y="13291927"/>
          <a:ext cx="838200" cy="19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116886</xdr:rowOff>
    </xdr:from>
    <xdr:to>
      <xdr:col>22</xdr:col>
      <xdr:colOff>365125</xdr:colOff>
      <xdr:row>78</xdr:row>
      <xdr:rowOff>111399</xdr:rowOff>
    </xdr:to>
    <xdr:cxnSp macro="">
      <xdr:nvCxnSpPr>
        <xdr:cNvPr id="642" name="直線コネクタ 641"/>
        <xdr:cNvCxnSpPr/>
      </xdr:nvCxnSpPr>
      <xdr:spPr>
        <a:xfrm>
          <a:off x="14592300" y="13147086"/>
          <a:ext cx="889000" cy="3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43" name="フローチャート : 判断 642"/>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44" name="テキスト ボックス 643"/>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69108</xdr:rowOff>
    </xdr:from>
    <xdr:to>
      <xdr:col>21</xdr:col>
      <xdr:colOff>161925</xdr:colOff>
      <xdr:row>76</xdr:row>
      <xdr:rowOff>116886</xdr:rowOff>
    </xdr:to>
    <xdr:cxnSp macro="">
      <xdr:nvCxnSpPr>
        <xdr:cNvPr id="645" name="直線コネクタ 644"/>
        <xdr:cNvCxnSpPr/>
      </xdr:nvCxnSpPr>
      <xdr:spPr>
        <a:xfrm>
          <a:off x="13703300" y="12756408"/>
          <a:ext cx="889000" cy="3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6" name="フローチャート : 判断 645"/>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7" name="テキスト ボックス 646"/>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69108</xdr:rowOff>
    </xdr:from>
    <xdr:to>
      <xdr:col>19</xdr:col>
      <xdr:colOff>644525</xdr:colOff>
      <xdr:row>78</xdr:row>
      <xdr:rowOff>85750</xdr:rowOff>
    </xdr:to>
    <xdr:cxnSp macro="">
      <xdr:nvCxnSpPr>
        <xdr:cNvPr id="648" name="直線コネクタ 647"/>
        <xdr:cNvCxnSpPr/>
      </xdr:nvCxnSpPr>
      <xdr:spPr>
        <a:xfrm flipV="1">
          <a:off x="12814300" y="12756408"/>
          <a:ext cx="889000" cy="70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9" name="フローチャート : 判断 648"/>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158675</xdr:rowOff>
    </xdr:from>
    <xdr:ext cx="469744" cy="259045"/>
    <xdr:sp macro="" textlink="">
      <xdr:nvSpPr>
        <xdr:cNvPr id="650" name="テキスト ボックス 649"/>
        <xdr:cNvSpPr txBox="1"/>
      </xdr:nvSpPr>
      <xdr:spPr>
        <a:xfrm>
          <a:off x="13468427"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51" name="フローチャート : 判断 650"/>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52" name="テキスト ボックス 651"/>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39477</xdr:rowOff>
    </xdr:from>
    <xdr:to>
      <xdr:col>23</xdr:col>
      <xdr:colOff>568325</xdr:colOff>
      <xdr:row>77</xdr:row>
      <xdr:rowOff>141077</xdr:rowOff>
    </xdr:to>
    <xdr:sp macro="" textlink="">
      <xdr:nvSpPr>
        <xdr:cNvPr id="658" name="円/楕円 657"/>
        <xdr:cNvSpPr/>
      </xdr:nvSpPr>
      <xdr:spPr>
        <a:xfrm>
          <a:off x="16268700" y="132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62354</xdr:rowOff>
    </xdr:from>
    <xdr:ext cx="469744" cy="259045"/>
    <xdr:sp macro="" textlink="">
      <xdr:nvSpPr>
        <xdr:cNvPr id="659" name="災害復旧費該当値テキスト"/>
        <xdr:cNvSpPr txBox="1"/>
      </xdr:nvSpPr>
      <xdr:spPr>
        <a:xfrm>
          <a:off x="16370300" y="1309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60599</xdr:rowOff>
    </xdr:from>
    <xdr:to>
      <xdr:col>22</xdr:col>
      <xdr:colOff>415925</xdr:colOff>
      <xdr:row>78</xdr:row>
      <xdr:rowOff>162199</xdr:rowOff>
    </xdr:to>
    <xdr:sp macro="" textlink="">
      <xdr:nvSpPr>
        <xdr:cNvPr id="660" name="円/楕円 659"/>
        <xdr:cNvSpPr/>
      </xdr:nvSpPr>
      <xdr:spPr>
        <a:xfrm>
          <a:off x="15430500" y="134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153326</xdr:rowOff>
    </xdr:from>
    <xdr:ext cx="378565" cy="259045"/>
    <xdr:sp macro="" textlink="">
      <xdr:nvSpPr>
        <xdr:cNvPr id="661" name="テキスト ボックス 660"/>
        <xdr:cNvSpPr txBox="1"/>
      </xdr:nvSpPr>
      <xdr:spPr>
        <a:xfrm>
          <a:off x="15292017" y="135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66086</xdr:rowOff>
    </xdr:from>
    <xdr:to>
      <xdr:col>21</xdr:col>
      <xdr:colOff>212725</xdr:colOff>
      <xdr:row>76</xdr:row>
      <xdr:rowOff>167686</xdr:rowOff>
    </xdr:to>
    <xdr:sp macro="" textlink="">
      <xdr:nvSpPr>
        <xdr:cNvPr id="662" name="円/楕円 661"/>
        <xdr:cNvSpPr/>
      </xdr:nvSpPr>
      <xdr:spPr>
        <a:xfrm>
          <a:off x="14541500" y="130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158813</xdr:rowOff>
    </xdr:from>
    <xdr:ext cx="469744" cy="259045"/>
    <xdr:sp macro="" textlink="">
      <xdr:nvSpPr>
        <xdr:cNvPr id="663" name="テキスト ボックス 662"/>
        <xdr:cNvSpPr txBox="1"/>
      </xdr:nvSpPr>
      <xdr:spPr>
        <a:xfrm>
          <a:off x="14357427" y="1318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18308</xdr:rowOff>
    </xdr:from>
    <xdr:to>
      <xdr:col>20</xdr:col>
      <xdr:colOff>9525</xdr:colOff>
      <xdr:row>74</xdr:row>
      <xdr:rowOff>119908</xdr:rowOff>
    </xdr:to>
    <xdr:sp macro="" textlink="">
      <xdr:nvSpPr>
        <xdr:cNvPr id="664" name="円/楕円 663"/>
        <xdr:cNvSpPr/>
      </xdr:nvSpPr>
      <xdr:spPr>
        <a:xfrm>
          <a:off x="13652500" y="127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136435</xdr:rowOff>
    </xdr:from>
    <xdr:ext cx="534377" cy="259045"/>
    <xdr:sp macro="" textlink="">
      <xdr:nvSpPr>
        <xdr:cNvPr id="665" name="テキスト ボックス 664"/>
        <xdr:cNvSpPr txBox="1"/>
      </xdr:nvSpPr>
      <xdr:spPr>
        <a:xfrm>
          <a:off x="13436111" y="124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34950</xdr:rowOff>
    </xdr:from>
    <xdr:to>
      <xdr:col>18</xdr:col>
      <xdr:colOff>492125</xdr:colOff>
      <xdr:row>78</xdr:row>
      <xdr:rowOff>136550</xdr:rowOff>
    </xdr:to>
    <xdr:sp macro="" textlink="">
      <xdr:nvSpPr>
        <xdr:cNvPr id="666" name="円/楕円 665"/>
        <xdr:cNvSpPr/>
      </xdr:nvSpPr>
      <xdr:spPr>
        <a:xfrm>
          <a:off x="12763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127677</xdr:rowOff>
    </xdr:from>
    <xdr:ext cx="469744" cy="259045"/>
    <xdr:sp macro="" textlink="">
      <xdr:nvSpPr>
        <xdr:cNvPr id="667" name="テキスト ボックス 666"/>
        <xdr:cNvSpPr txBox="1"/>
      </xdr:nvSpPr>
      <xdr:spPr>
        <a:xfrm>
          <a:off x="12579427" y="135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148854</xdr:rowOff>
    </xdr:from>
    <xdr:to>
      <xdr:col>23</xdr:col>
      <xdr:colOff>517525</xdr:colOff>
      <xdr:row>96</xdr:row>
      <xdr:rowOff>22309</xdr:rowOff>
    </xdr:to>
    <xdr:cxnSp macro="">
      <xdr:nvCxnSpPr>
        <xdr:cNvPr id="698" name="直線コネクタ 697"/>
        <xdr:cNvCxnSpPr/>
      </xdr:nvCxnSpPr>
      <xdr:spPr>
        <a:xfrm flipV="1">
          <a:off x="15481300" y="16436604"/>
          <a:ext cx="83820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22309</xdr:rowOff>
    </xdr:from>
    <xdr:to>
      <xdr:col>22</xdr:col>
      <xdr:colOff>365125</xdr:colOff>
      <xdr:row>96</xdr:row>
      <xdr:rowOff>36557</xdr:rowOff>
    </xdr:to>
    <xdr:cxnSp macro="">
      <xdr:nvCxnSpPr>
        <xdr:cNvPr id="701" name="直線コネクタ 700"/>
        <xdr:cNvCxnSpPr/>
      </xdr:nvCxnSpPr>
      <xdr:spPr>
        <a:xfrm flipV="1">
          <a:off x="14592300" y="16481509"/>
          <a:ext cx="889000" cy="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60303</xdr:rowOff>
    </xdr:from>
    <xdr:to>
      <xdr:col>22</xdr:col>
      <xdr:colOff>415925</xdr:colOff>
      <xdr:row>96</xdr:row>
      <xdr:rowOff>161903</xdr:rowOff>
    </xdr:to>
    <xdr:sp macro="" textlink="">
      <xdr:nvSpPr>
        <xdr:cNvPr id="702" name="フローチャート : 判断 701"/>
        <xdr:cNvSpPr/>
      </xdr:nvSpPr>
      <xdr:spPr>
        <a:xfrm>
          <a:off x="15430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153030</xdr:rowOff>
    </xdr:from>
    <xdr:ext cx="534377" cy="259045"/>
    <xdr:sp macro="" textlink="">
      <xdr:nvSpPr>
        <xdr:cNvPr id="703" name="テキスト ボックス 702"/>
        <xdr:cNvSpPr txBox="1"/>
      </xdr:nvSpPr>
      <xdr:spPr>
        <a:xfrm>
          <a:off x="15214111" y="166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22123</xdr:rowOff>
    </xdr:from>
    <xdr:to>
      <xdr:col>21</xdr:col>
      <xdr:colOff>161925</xdr:colOff>
      <xdr:row>96</xdr:row>
      <xdr:rowOff>36557</xdr:rowOff>
    </xdr:to>
    <xdr:cxnSp macro="">
      <xdr:nvCxnSpPr>
        <xdr:cNvPr id="704" name="直線コネクタ 703"/>
        <xdr:cNvCxnSpPr/>
      </xdr:nvCxnSpPr>
      <xdr:spPr>
        <a:xfrm>
          <a:off x="13703300" y="16481323"/>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53336</xdr:rowOff>
    </xdr:from>
    <xdr:to>
      <xdr:col>21</xdr:col>
      <xdr:colOff>212725</xdr:colOff>
      <xdr:row>96</xdr:row>
      <xdr:rowOff>154936</xdr:rowOff>
    </xdr:to>
    <xdr:sp macro="" textlink="">
      <xdr:nvSpPr>
        <xdr:cNvPr id="705" name="フローチャート : 判断 704"/>
        <xdr:cNvSpPr/>
      </xdr:nvSpPr>
      <xdr:spPr>
        <a:xfrm>
          <a:off x="14541500" y="1651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146063</xdr:rowOff>
    </xdr:from>
    <xdr:ext cx="534377" cy="259045"/>
    <xdr:sp macro="" textlink="">
      <xdr:nvSpPr>
        <xdr:cNvPr id="706" name="テキスト ボックス 705"/>
        <xdr:cNvSpPr txBox="1"/>
      </xdr:nvSpPr>
      <xdr:spPr>
        <a:xfrm>
          <a:off x="14325111" y="166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13666</xdr:rowOff>
    </xdr:from>
    <xdr:to>
      <xdr:col>19</xdr:col>
      <xdr:colOff>644525</xdr:colOff>
      <xdr:row>96</xdr:row>
      <xdr:rowOff>22123</xdr:rowOff>
    </xdr:to>
    <xdr:cxnSp macro="">
      <xdr:nvCxnSpPr>
        <xdr:cNvPr id="707" name="直線コネクタ 706"/>
        <xdr:cNvCxnSpPr/>
      </xdr:nvCxnSpPr>
      <xdr:spPr>
        <a:xfrm>
          <a:off x="12814300" y="16472866"/>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46521</xdr:rowOff>
    </xdr:from>
    <xdr:to>
      <xdr:col>20</xdr:col>
      <xdr:colOff>9525</xdr:colOff>
      <xdr:row>96</xdr:row>
      <xdr:rowOff>148121</xdr:rowOff>
    </xdr:to>
    <xdr:sp macro="" textlink="">
      <xdr:nvSpPr>
        <xdr:cNvPr id="708" name="フローチャート : 判断 707"/>
        <xdr:cNvSpPr/>
      </xdr:nvSpPr>
      <xdr:spPr>
        <a:xfrm>
          <a:off x="13652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139248</xdr:rowOff>
    </xdr:from>
    <xdr:ext cx="534377" cy="259045"/>
    <xdr:sp macro="" textlink="">
      <xdr:nvSpPr>
        <xdr:cNvPr id="709" name="テキスト ボックス 708"/>
        <xdr:cNvSpPr txBox="1"/>
      </xdr:nvSpPr>
      <xdr:spPr>
        <a:xfrm>
          <a:off x="13436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33448</xdr:rowOff>
    </xdr:from>
    <xdr:to>
      <xdr:col>18</xdr:col>
      <xdr:colOff>492125</xdr:colOff>
      <xdr:row>96</xdr:row>
      <xdr:rowOff>135048</xdr:rowOff>
    </xdr:to>
    <xdr:sp macro="" textlink="">
      <xdr:nvSpPr>
        <xdr:cNvPr id="710" name="フローチャート : 判断 709"/>
        <xdr:cNvSpPr/>
      </xdr:nvSpPr>
      <xdr:spPr>
        <a:xfrm>
          <a:off x="12763500" y="1649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126175</xdr:rowOff>
    </xdr:from>
    <xdr:ext cx="534377" cy="259045"/>
    <xdr:sp macro="" textlink="">
      <xdr:nvSpPr>
        <xdr:cNvPr id="711" name="テキスト ボックス 710"/>
        <xdr:cNvSpPr txBox="1"/>
      </xdr:nvSpPr>
      <xdr:spPr>
        <a:xfrm>
          <a:off x="12547111" y="165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98054</xdr:rowOff>
    </xdr:from>
    <xdr:to>
      <xdr:col>23</xdr:col>
      <xdr:colOff>568325</xdr:colOff>
      <xdr:row>96</xdr:row>
      <xdr:rowOff>28204</xdr:rowOff>
    </xdr:to>
    <xdr:sp macro="" textlink="">
      <xdr:nvSpPr>
        <xdr:cNvPr id="717" name="円/楕円 716"/>
        <xdr:cNvSpPr/>
      </xdr:nvSpPr>
      <xdr:spPr>
        <a:xfrm>
          <a:off x="16268700" y="1638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76481</xdr:rowOff>
    </xdr:from>
    <xdr:ext cx="534377" cy="259045"/>
    <xdr:sp macro="" textlink="">
      <xdr:nvSpPr>
        <xdr:cNvPr id="718" name="公債費該当値テキスト"/>
        <xdr:cNvSpPr txBox="1"/>
      </xdr:nvSpPr>
      <xdr:spPr>
        <a:xfrm>
          <a:off x="16370300" y="163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142959</xdr:rowOff>
    </xdr:from>
    <xdr:to>
      <xdr:col>22</xdr:col>
      <xdr:colOff>415925</xdr:colOff>
      <xdr:row>96</xdr:row>
      <xdr:rowOff>73109</xdr:rowOff>
    </xdr:to>
    <xdr:sp macro="" textlink="">
      <xdr:nvSpPr>
        <xdr:cNvPr id="719" name="円/楕円 718"/>
        <xdr:cNvSpPr/>
      </xdr:nvSpPr>
      <xdr:spPr>
        <a:xfrm>
          <a:off x="15430500" y="164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89636</xdr:rowOff>
    </xdr:from>
    <xdr:ext cx="534377" cy="259045"/>
    <xdr:sp macro="" textlink="">
      <xdr:nvSpPr>
        <xdr:cNvPr id="720" name="テキスト ボックス 719"/>
        <xdr:cNvSpPr txBox="1"/>
      </xdr:nvSpPr>
      <xdr:spPr>
        <a:xfrm>
          <a:off x="15214111" y="162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157207</xdr:rowOff>
    </xdr:from>
    <xdr:to>
      <xdr:col>21</xdr:col>
      <xdr:colOff>212725</xdr:colOff>
      <xdr:row>96</xdr:row>
      <xdr:rowOff>87357</xdr:rowOff>
    </xdr:to>
    <xdr:sp macro="" textlink="">
      <xdr:nvSpPr>
        <xdr:cNvPr id="721" name="円/楕円 720"/>
        <xdr:cNvSpPr/>
      </xdr:nvSpPr>
      <xdr:spPr>
        <a:xfrm>
          <a:off x="14541500" y="164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103884</xdr:rowOff>
    </xdr:from>
    <xdr:ext cx="534377" cy="259045"/>
    <xdr:sp macro="" textlink="">
      <xdr:nvSpPr>
        <xdr:cNvPr id="722" name="テキスト ボックス 721"/>
        <xdr:cNvSpPr txBox="1"/>
      </xdr:nvSpPr>
      <xdr:spPr>
        <a:xfrm>
          <a:off x="14325111" y="162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142773</xdr:rowOff>
    </xdr:from>
    <xdr:to>
      <xdr:col>20</xdr:col>
      <xdr:colOff>9525</xdr:colOff>
      <xdr:row>96</xdr:row>
      <xdr:rowOff>72923</xdr:rowOff>
    </xdr:to>
    <xdr:sp macro="" textlink="">
      <xdr:nvSpPr>
        <xdr:cNvPr id="723" name="円/楕円 722"/>
        <xdr:cNvSpPr/>
      </xdr:nvSpPr>
      <xdr:spPr>
        <a:xfrm>
          <a:off x="13652500" y="164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89450</xdr:rowOff>
    </xdr:from>
    <xdr:ext cx="534377" cy="259045"/>
    <xdr:sp macro="" textlink="">
      <xdr:nvSpPr>
        <xdr:cNvPr id="724" name="テキスト ボックス 723"/>
        <xdr:cNvSpPr txBox="1"/>
      </xdr:nvSpPr>
      <xdr:spPr>
        <a:xfrm>
          <a:off x="13436111" y="162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134316</xdr:rowOff>
    </xdr:from>
    <xdr:to>
      <xdr:col>18</xdr:col>
      <xdr:colOff>492125</xdr:colOff>
      <xdr:row>96</xdr:row>
      <xdr:rowOff>64466</xdr:rowOff>
    </xdr:to>
    <xdr:sp macro="" textlink="">
      <xdr:nvSpPr>
        <xdr:cNvPr id="725" name="円/楕円 724"/>
        <xdr:cNvSpPr/>
      </xdr:nvSpPr>
      <xdr:spPr>
        <a:xfrm>
          <a:off x="12763500" y="164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80993</xdr:rowOff>
    </xdr:from>
    <xdr:ext cx="534377" cy="259045"/>
    <xdr:sp macro="" textlink="">
      <xdr:nvSpPr>
        <xdr:cNvPr id="726" name="テキスト ボックス 725"/>
        <xdr:cNvSpPr txBox="1"/>
      </xdr:nvSpPr>
      <xdr:spPr>
        <a:xfrm>
          <a:off x="12547111" y="161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127000</xdr:rowOff>
    </xdr:from>
    <xdr:to>
      <xdr:col>31</xdr:col>
      <xdr:colOff>85725</xdr:colOff>
      <xdr:row>39</xdr:row>
      <xdr:rowOff>57150</xdr:rowOff>
    </xdr:to>
    <xdr:sp macro="" textlink="">
      <xdr:nvSpPr>
        <xdr:cNvPr id="759" name="フローチャート : 判断 758"/>
        <xdr:cNvSpPr/>
      </xdr:nvSpPr>
      <xdr:spPr>
        <a:xfrm>
          <a:off x="21272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73677</xdr:rowOff>
    </xdr:from>
    <xdr:ext cx="313932" cy="259045"/>
    <xdr:sp macro="" textlink="">
      <xdr:nvSpPr>
        <xdr:cNvPr id="760" name="テキスト ボックス 759"/>
        <xdr:cNvSpPr txBox="1"/>
      </xdr:nvSpPr>
      <xdr:spPr>
        <a:xfrm>
          <a:off x="21166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63500</xdr:rowOff>
    </xdr:from>
    <xdr:to>
      <xdr:col>29</xdr:col>
      <xdr:colOff>568325</xdr:colOff>
      <xdr:row>38</xdr:row>
      <xdr:rowOff>165100</xdr:rowOff>
    </xdr:to>
    <xdr:sp macro="" textlink="">
      <xdr:nvSpPr>
        <xdr:cNvPr id="762" name="フローチャート : 判断 761"/>
        <xdr:cNvSpPr/>
      </xdr:nvSpPr>
      <xdr:spPr>
        <a:xfrm>
          <a:off x="20383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10177</xdr:rowOff>
    </xdr:from>
    <xdr:ext cx="313932" cy="259045"/>
    <xdr:sp macro="" textlink="">
      <xdr:nvSpPr>
        <xdr:cNvPr id="763" name="テキスト ボックス 762"/>
        <xdr:cNvSpPr txBox="1"/>
      </xdr:nvSpPr>
      <xdr:spPr>
        <a:xfrm>
          <a:off x="20277333"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65" name="フローチャート : 判断 764"/>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54627</xdr:rowOff>
    </xdr:from>
    <xdr:ext cx="313932" cy="259045"/>
    <xdr:sp macro="" textlink="">
      <xdr:nvSpPr>
        <xdr:cNvPr id="766" name="テキスト ボックス 765"/>
        <xdr:cNvSpPr txBox="1"/>
      </xdr:nvSpPr>
      <xdr:spPr>
        <a:xfrm>
          <a:off x="193883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2540</xdr:rowOff>
    </xdr:from>
    <xdr:to>
      <xdr:col>27</xdr:col>
      <xdr:colOff>161925</xdr:colOff>
      <xdr:row>38</xdr:row>
      <xdr:rowOff>104140</xdr:rowOff>
    </xdr:to>
    <xdr:sp macro="" textlink="">
      <xdr:nvSpPr>
        <xdr:cNvPr id="767" name="フローチャート : 判断 766"/>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120667</xdr:rowOff>
    </xdr:from>
    <xdr:ext cx="378565" cy="259045"/>
    <xdr:sp macro="" textlink="">
      <xdr:nvSpPr>
        <xdr:cNvPr id="768" name="テキスト ボックス 767"/>
        <xdr:cNvSpPr txBox="1"/>
      </xdr:nvSpPr>
      <xdr:spPr>
        <a:xfrm>
          <a:off x="18467017" y="62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 民生費は、住民一人当たり</a:t>
          </a:r>
          <a:r>
            <a:rPr kumimoji="1" lang="en-US" altLang="ja-JP" sz="1300">
              <a:latin typeface="ＭＳ Ｐゴシック"/>
            </a:rPr>
            <a:t>194,775</a:t>
          </a:r>
          <a:r>
            <a:rPr kumimoji="1" lang="ja-JP" altLang="en-US" sz="1300">
              <a:latin typeface="ＭＳ Ｐゴシック"/>
            </a:rPr>
            <a:t>円となっている。これは近年の自立支援給付事業や安心子ども基金特別対策事業などの増加が要因となっており、類似団体平均に比べ高止まりで推移している。</a:t>
          </a:r>
          <a:endParaRPr kumimoji="1" lang="en-US" altLang="ja-JP" sz="1300">
            <a:latin typeface="ＭＳ Ｐゴシック"/>
          </a:endParaRPr>
        </a:p>
        <a:p>
          <a:r>
            <a:rPr kumimoji="1" lang="ja-JP" altLang="en-US" sz="1300">
              <a:latin typeface="ＭＳ Ｐゴシック"/>
            </a:rPr>
            <a:t>・総務費については、類似団体平均を下回って推移しているものの、平成</a:t>
          </a:r>
          <a:r>
            <a:rPr kumimoji="1" lang="en-US" altLang="ja-JP" sz="1300">
              <a:latin typeface="ＭＳ Ｐゴシック"/>
            </a:rPr>
            <a:t>27</a:t>
          </a:r>
          <a:r>
            <a:rPr kumimoji="1" lang="ja-JP" altLang="en-US" sz="1300">
              <a:latin typeface="ＭＳ Ｐゴシック"/>
            </a:rPr>
            <a:t>年度より実施した地域振興基金積立金の増などにより住民一人当たり</a:t>
          </a:r>
          <a:r>
            <a:rPr kumimoji="1" lang="en-US" altLang="ja-JP" sz="1300">
              <a:latin typeface="ＭＳ Ｐゴシック"/>
            </a:rPr>
            <a:t>81,797</a:t>
          </a:r>
          <a:r>
            <a:rPr kumimoji="1" lang="ja-JP" altLang="en-US" sz="1300">
              <a:latin typeface="ＭＳ Ｐゴシック"/>
            </a:rPr>
            <a:t>円となり、前年度と比べて約</a:t>
          </a:r>
          <a:r>
            <a:rPr kumimoji="1" lang="en-US" altLang="ja-JP" sz="1300">
              <a:latin typeface="ＭＳ Ｐゴシック"/>
            </a:rPr>
            <a:t>70</a:t>
          </a:r>
          <a:r>
            <a:rPr kumimoji="1" lang="ja-JP" altLang="en-US" sz="1300">
              <a:latin typeface="ＭＳ Ｐゴシック"/>
            </a:rPr>
            <a:t>％の増となっている。</a:t>
          </a:r>
        </a:p>
        <a:p>
          <a:r>
            <a:rPr kumimoji="1" lang="ja-JP" altLang="en-US" sz="1300">
              <a:latin typeface="ＭＳ Ｐゴシック"/>
            </a:rPr>
            <a:t>・衛生費については、類似団体平均を若干下回って推移してきたが、平成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52,038</a:t>
          </a:r>
          <a:r>
            <a:rPr kumimoji="1" lang="ja-JP" altLang="en-US" sz="1300">
              <a:latin typeface="ＭＳ Ｐゴシック"/>
            </a:rPr>
            <a:t>円となり類似団体平均を上回った。これは、九州産廃（株）最終処分場操業短縮及び埋立処分終了に伴う補償金や環境整備基金積立金の増が大きな要因である。</a:t>
          </a:r>
          <a:endParaRPr kumimoji="1" lang="en-US" altLang="ja-JP" sz="1300">
            <a:latin typeface="ＭＳ Ｐゴシック"/>
          </a:endParaRPr>
        </a:p>
        <a:p>
          <a:r>
            <a:rPr kumimoji="1" lang="ja-JP" altLang="en-US" sz="1300">
              <a:latin typeface="ＭＳ Ｐゴシック"/>
            </a:rPr>
            <a:t>・災害復旧費については、平成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月に発生した熊本地震により災害廃棄物処理対策事業や経営体育成支援事業などの災害復旧事業の実施により、今後は増加する見込みである。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歳入、歳出ともに昨年と比べて増加しているが、歳出の増額が歳入の増額以上に大きかったため実質収支額は下がっている。</a:t>
          </a:r>
        </a:p>
        <a:p>
          <a:r>
            <a:rPr kumimoji="1" lang="ja-JP" altLang="en-US" sz="1000">
              <a:latin typeface="ＭＳ ゴシック" pitchFamily="49" charset="-128"/>
              <a:ea typeface="ＭＳ ゴシック" pitchFamily="49" charset="-128"/>
            </a:rPr>
            <a:t>　歳入の増加の主な要因は、市税の</a:t>
          </a:r>
          <a:r>
            <a:rPr kumimoji="1" lang="en-US" altLang="ja-JP" sz="1000">
              <a:latin typeface="ＭＳ ゴシック" pitchFamily="49" charset="-128"/>
              <a:ea typeface="ＭＳ ゴシック" pitchFamily="49" charset="-128"/>
            </a:rPr>
            <a:t>111,362</a:t>
          </a:r>
          <a:r>
            <a:rPr kumimoji="1" lang="ja-JP" altLang="en-US" sz="1000">
              <a:latin typeface="ＭＳ ゴシック" pitchFamily="49" charset="-128"/>
              <a:ea typeface="ＭＳ ゴシック" pitchFamily="49" charset="-128"/>
            </a:rPr>
            <a:t>千円増で「市民税」の</a:t>
          </a:r>
          <a:r>
            <a:rPr kumimoji="1" lang="en-US" altLang="ja-JP" sz="1000">
              <a:latin typeface="ＭＳ ゴシック" pitchFamily="49" charset="-128"/>
              <a:ea typeface="ＭＳ ゴシック" pitchFamily="49" charset="-128"/>
            </a:rPr>
            <a:t>7,395</a:t>
          </a:r>
          <a:r>
            <a:rPr kumimoji="1" lang="ja-JP" altLang="en-US" sz="1000">
              <a:latin typeface="ＭＳ ゴシック" pitchFamily="49" charset="-128"/>
              <a:ea typeface="ＭＳ ゴシック" pitchFamily="49" charset="-128"/>
            </a:rPr>
            <a:t>千円増と「固定資産税」の</a:t>
          </a:r>
          <a:r>
            <a:rPr kumimoji="1" lang="en-US" altLang="ja-JP" sz="1000">
              <a:latin typeface="ＭＳ ゴシック" pitchFamily="49" charset="-128"/>
              <a:ea typeface="ＭＳ ゴシック" pitchFamily="49" charset="-128"/>
            </a:rPr>
            <a:t>105,449</a:t>
          </a:r>
          <a:r>
            <a:rPr kumimoji="1" lang="ja-JP" altLang="en-US" sz="1000">
              <a:latin typeface="ＭＳ ゴシック" pitchFamily="49" charset="-128"/>
              <a:ea typeface="ＭＳ ゴシック" pitchFamily="49" charset="-128"/>
            </a:rPr>
            <a:t>千円増によるもの。そのうち「固定資産税」の増の内容は、「償却資産」の「化学及び血清療法研究所の資産」</a:t>
          </a:r>
          <a:r>
            <a:rPr kumimoji="1" lang="en-US" altLang="ja-JP" sz="1000">
              <a:latin typeface="ＭＳ ゴシック" pitchFamily="49" charset="-128"/>
              <a:ea typeface="ＭＳ ゴシック" pitchFamily="49" charset="-128"/>
            </a:rPr>
            <a:t>97,318</a:t>
          </a:r>
          <a:r>
            <a:rPr kumimoji="1" lang="ja-JP" altLang="en-US" sz="1000">
              <a:latin typeface="ＭＳ ゴシック" pitchFamily="49" charset="-128"/>
              <a:ea typeface="ＭＳ ゴシック" pitchFamily="49" charset="-128"/>
            </a:rPr>
            <a:t>千円の増である。そのほか、歳入に大きく影響したものは、「地方消費税交付金」の増</a:t>
          </a:r>
          <a:r>
            <a:rPr kumimoji="1" lang="en-US" altLang="ja-JP" sz="1000">
              <a:latin typeface="ＭＳ ゴシック" pitchFamily="49" charset="-128"/>
              <a:ea typeface="ＭＳ ゴシック" pitchFamily="49" charset="-128"/>
            </a:rPr>
            <a:t>390,035</a:t>
          </a:r>
          <a:r>
            <a:rPr kumimoji="1" lang="ja-JP" altLang="en-US" sz="1000">
              <a:latin typeface="ＭＳ ゴシック" pitchFamily="49" charset="-128"/>
              <a:ea typeface="ＭＳ ゴシック" pitchFamily="49" charset="-128"/>
            </a:rPr>
            <a:t>千円があげられる。</a:t>
          </a:r>
        </a:p>
        <a:p>
          <a:r>
            <a:rPr kumimoji="1" lang="ja-JP" altLang="en-US" sz="1000">
              <a:latin typeface="ＭＳ ゴシック" pitchFamily="49" charset="-128"/>
              <a:ea typeface="ＭＳ ゴシック" pitchFamily="49" charset="-128"/>
            </a:rPr>
            <a:t>　歳出の増加の主な要因は、「九州産廃（株）最終処分場操業短縮及び埋立処分終了に伴う補償金」の</a:t>
          </a:r>
          <a:r>
            <a:rPr kumimoji="1" lang="en-US" altLang="ja-JP" sz="1000">
              <a:latin typeface="ＭＳ ゴシック" pitchFamily="49" charset="-128"/>
              <a:ea typeface="ＭＳ ゴシック" pitchFamily="49" charset="-128"/>
            </a:rPr>
            <a:t>663,412</a:t>
          </a:r>
          <a:r>
            <a:rPr kumimoji="1" lang="ja-JP" altLang="en-US" sz="1000">
              <a:latin typeface="ＭＳ ゴシック" pitchFamily="49" charset="-128"/>
              <a:ea typeface="ＭＳ ゴシック" pitchFamily="49" charset="-128"/>
            </a:rPr>
            <a:t>千円増、「畜産競争力強化対策緊急整備事業」の</a:t>
          </a:r>
          <a:r>
            <a:rPr kumimoji="1" lang="en-US" altLang="ja-JP" sz="1000">
              <a:latin typeface="ＭＳ ゴシック" pitchFamily="49" charset="-128"/>
              <a:ea typeface="ＭＳ ゴシック" pitchFamily="49" charset="-128"/>
            </a:rPr>
            <a:t>432,897</a:t>
          </a:r>
          <a:r>
            <a:rPr kumimoji="1" lang="ja-JP" altLang="en-US" sz="1000">
              <a:latin typeface="ＭＳ ゴシック" pitchFamily="49" charset="-128"/>
              <a:ea typeface="ＭＳ ゴシック" pitchFamily="49" charset="-128"/>
            </a:rPr>
            <a:t>千円増、「農地・水保全管理支払事業補助金」の</a:t>
          </a:r>
          <a:r>
            <a:rPr kumimoji="1" lang="en-US" altLang="ja-JP" sz="1000">
              <a:latin typeface="ＭＳ ゴシック" pitchFamily="49" charset="-128"/>
              <a:ea typeface="ＭＳ ゴシック" pitchFamily="49" charset="-128"/>
            </a:rPr>
            <a:t>302,190</a:t>
          </a:r>
          <a:r>
            <a:rPr kumimoji="1" lang="ja-JP" altLang="en-US" sz="1000">
              <a:latin typeface="ＭＳ ゴシック" pitchFamily="49" charset="-128"/>
              <a:ea typeface="ＭＳ ゴシック" pitchFamily="49" charset="-128"/>
            </a:rPr>
            <a:t>千円増、「庁舎等整備事業」の</a:t>
          </a:r>
          <a:r>
            <a:rPr kumimoji="1" lang="en-US" altLang="ja-JP" sz="1000">
              <a:latin typeface="ＭＳ ゴシック" pitchFamily="49" charset="-128"/>
              <a:ea typeface="ＭＳ ゴシック" pitchFamily="49" charset="-128"/>
            </a:rPr>
            <a:t>249,923</a:t>
          </a:r>
          <a:r>
            <a:rPr kumimoji="1" lang="ja-JP" altLang="en-US" sz="1000">
              <a:latin typeface="ＭＳ ゴシック" pitchFamily="49" charset="-128"/>
              <a:ea typeface="ＭＳ ゴシック" pitchFamily="49" charset="-128"/>
            </a:rPr>
            <a:t>千円増、「市営プール整備事業」の</a:t>
          </a:r>
          <a:r>
            <a:rPr kumimoji="1" lang="en-US" altLang="ja-JP" sz="1000">
              <a:latin typeface="ＭＳ ゴシック" pitchFamily="49" charset="-128"/>
              <a:ea typeface="ＭＳ ゴシック" pitchFamily="49" charset="-128"/>
            </a:rPr>
            <a:t>256,483</a:t>
          </a:r>
          <a:r>
            <a:rPr kumimoji="1" lang="ja-JP" altLang="en-US" sz="1000">
              <a:latin typeface="ＭＳ ゴシック" pitchFamily="49" charset="-128"/>
              <a:ea typeface="ＭＳ ゴシック" pitchFamily="49" charset="-128"/>
            </a:rPr>
            <a:t>千円増などがあげられる。</a:t>
          </a:r>
        </a:p>
        <a:p>
          <a:r>
            <a:rPr kumimoji="1" lang="ja-JP" altLang="en-US" sz="1000">
              <a:latin typeface="ＭＳ ゴシック" pitchFamily="49" charset="-128"/>
              <a:ea typeface="ＭＳ ゴシック" pitchFamily="49" charset="-128"/>
            </a:rPr>
            <a:t> </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一般会計について、歳入が</a:t>
          </a:r>
          <a:r>
            <a:rPr kumimoji="1" lang="en-US" altLang="ja-JP" sz="1200" baseline="0">
              <a:latin typeface="ＭＳ ゴシック" pitchFamily="49" charset="-128"/>
              <a:ea typeface="ＭＳ ゴシック" pitchFamily="49" charset="-128"/>
            </a:rPr>
            <a:t>3</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9</a:t>
          </a:r>
          <a:r>
            <a:rPr kumimoji="1" lang="ja-JP" altLang="en-US" sz="1200" baseline="0">
              <a:latin typeface="ＭＳ ゴシック" pitchFamily="49" charset="-128"/>
              <a:ea typeface="ＭＳ ゴシック" pitchFamily="49" charset="-128"/>
            </a:rPr>
            <a:t>千万の増、歳出が</a:t>
          </a:r>
          <a:r>
            <a:rPr kumimoji="1" lang="en-US" altLang="ja-JP" sz="1200" baseline="0">
              <a:latin typeface="ＭＳ ゴシック" pitchFamily="49" charset="-128"/>
              <a:ea typeface="ＭＳ ゴシック" pitchFamily="49" charset="-128"/>
            </a:rPr>
            <a:t>4</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2</a:t>
          </a:r>
          <a:r>
            <a:rPr kumimoji="1" lang="ja-JP" altLang="en-US" sz="1200" baseline="0">
              <a:latin typeface="ＭＳ ゴシック" pitchFamily="49" charset="-128"/>
              <a:ea typeface="ＭＳ ゴシック" pitchFamily="49" charset="-128"/>
            </a:rPr>
            <a:t>千万の増となっている。歳入の増加の主な要因は、市税の</a:t>
          </a:r>
          <a:r>
            <a:rPr kumimoji="1" lang="en-US" altLang="ja-JP" sz="1200" baseline="0">
              <a:latin typeface="ＭＳ ゴシック" pitchFamily="49" charset="-128"/>
              <a:ea typeface="ＭＳ ゴシック" pitchFamily="49" charset="-128"/>
            </a:rPr>
            <a:t>111,362</a:t>
          </a:r>
          <a:r>
            <a:rPr kumimoji="1" lang="ja-JP" altLang="en-US" sz="1200" baseline="0">
              <a:latin typeface="ＭＳ ゴシック" pitchFamily="49" charset="-128"/>
              <a:ea typeface="ＭＳ ゴシック" pitchFamily="49" charset="-128"/>
            </a:rPr>
            <a:t>千円増で「市民税」の</a:t>
          </a:r>
          <a:r>
            <a:rPr kumimoji="1" lang="en-US" altLang="ja-JP" sz="1200" baseline="0">
              <a:latin typeface="ＭＳ ゴシック" pitchFamily="49" charset="-128"/>
              <a:ea typeface="ＭＳ ゴシック" pitchFamily="49" charset="-128"/>
            </a:rPr>
            <a:t>7,395</a:t>
          </a:r>
          <a:r>
            <a:rPr kumimoji="1" lang="ja-JP" altLang="en-US" sz="1200" baseline="0">
              <a:latin typeface="ＭＳ ゴシック" pitchFamily="49" charset="-128"/>
              <a:ea typeface="ＭＳ ゴシック" pitchFamily="49" charset="-128"/>
            </a:rPr>
            <a:t>千円増と「固定資産税」の</a:t>
          </a:r>
          <a:r>
            <a:rPr kumimoji="1" lang="en-US" altLang="ja-JP" sz="1200" baseline="0">
              <a:latin typeface="ＭＳ ゴシック" pitchFamily="49" charset="-128"/>
              <a:ea typeface="ＭＳ ゴシック" pitchFamily="49" charset="-128"/>
            </a:rPr>
            <a:t>105,449</a:t>
          </a:r>
          <a:r>
            <a:rPr kumimoji="1" lang="ja-JP" altLang="en-US" sz="1200" baseline="0">
              <a:latin typeface="ＭＳ ゴシック" pitchFamily="49" charset="-128"/>
              <a:ea typeface="ＭＳ ゴシック" pitchFamily="49" charset="-128"/>
            </a:rPr>
            <a:t>千円増によるものである。そのうち「固定資産税」の増の内容は、「償却資産」の「化学及び血清療法研究所の資産」</a:t>
          </a:r>
          <a:r>
            <a:rPr kumimoji="1" lang="en-US" altLang="ja-JP" sz="1200" baseline="0">
              <a:latin typeface="ＭＳ ゴシック" pitchFamily="49" charset="-128"/>
              <a:ea typeface="ＭＳ ゴシック" pitchFamily="49" charset="-128"/>
            </a:rPr>
            <a:t>97,318</a:t>
          </a:r>
          <a:r>
            <a:rPr kumimoji="1" lang="ja-JP" altLang="en-US" sz="1200" baseline="0">
              <a:latin typeface="ＭＳ ゴシック" pitchFamily="49" charset="-128"/>
              <a:ea typeface="ＭＳ ゴシック" pitchFamily="49" charset="-128"/>
            </a:rPr>
            <a:t>千円の増である。そのほか、歳入に大きく影響したものは、「地方消費税交付金」の増</a:t>
          </a:r>
          <a:r>
            <a:rPr kumimoji="1" lang="en-US" altLang="ja-JP" sz="1200" baseline="0">
              <a:latin typeface="ＭＳ ゴシック" pitchFamily="49" charset="-128"/>
              <a:ea typeface="ＭＳ ゴシック" pitchFamily="49" charset="-128"/>
            </a:rPr>
            <a:t>390,035</a:t>
          </a:r>
          <a:r>
            <a:rPr kumimoji="1" lang="ja-JP" altLang="en-US" sz="1200" baseline="0">
              <a:latin typeface="ＭＳ ゴシック" pitchFamily="49" charset="-128"/>
              <a:ea typeface="ＭＳ ゴシック" pitchFamily="49" charset="-128"/>
            </a:rPr>
            <a:t>千円があげられる。</a:t>
          </a:r>
        </a:p>
        <a:p>
          <a:r>
            <a:rPr kumimoji="1" lang="ja-JP" altLang="en-US" sz="1200" baseline="0">
              <a:latin typeface="ＭＳ ゴシック" pitchFamily="49" charset="-128"/>
              <a:ea typeface="ＭＳ ゴシック" pitchFamily="49" charset="-128"/>
            </a:rPr>
            <a:t>　歳出の増加の主な要因は、「九州産廃（株）最終処分場操業短縮及び埋立処分終了に伴う補償金」の</a:t>
          </a:r>
          <a:r>
            <a:rPr kumimoji="1" lang="en-US" altLang="ja-JP" sz="1200" baseline="0">
              <a:latin typeface="ＭＳ ゴシック" pitchFamily="49" charset="-128"/>
              <a:ea typeface="ＭＳ ゴシック" pitchFamily="49" charset="-128"/>
            </a:rPr>
            <a:t>663,412</a:t>
          </a:r>
          <a:r>
            <a:rPr kumimoji="1" lang="ja-JP" altLang="en-US" sz="1200" baseline="0">
              <a:latin typeface="ＭＳ ゴシック" pitchFamily="49" charset="-128"/>
              <a:ea typeface="ＭＳ ゴシック" pitchFamily="49" charset="-128"/>
            </a:rPr>
            <a:t>千円増、「畜産競争力強化対策緊急整備事業」の</a:t>
          </a:r>
          <a:r>
            <a:rPr kumimoji="1" lang="en-US" altLang="ja-JP" sz="1200" baseline="0">
              <a:latin typeface="ＭＳ ゴシック" pitchFamily="49" charset="-128"/>
              <a:ea typeface="ＭＳ ゴシック" pitchFamily="49" charset="-128"/>
            </a:rPr>
            <a:t>432,897</a:t>
          </a:r>
          <a:r>
            <a:rPr kumimoji="1" lang="ja-JP" altLang="en-US" sz="1200" baseline="0">
              <a:latin typeface="ＭＳ ゴシック" pitchFamily="49" charset="-128"/>
              <a:ea typeface="ＭＳ ゴシック" pitchFamily="49" charset="-128"/>
            </a:rPr>
            <a:t>千円増、「農地・水保全管理支払事業補助金」の</a:t>
          </a:r>
          <a:r>
            <a:rPr kumimoji="1" lang="en-US" altLang="ja-JP" sz="1200" baseline="0">
              <a:latin typeface="ＭＳ ゴシック" pitchFamily="49" charset="-128"/>
              <a:ea typeface="ＭＳ ゴシック" pitchFamily="49" charset="-128"/>
            </a:rPr>
            <a:t>302,190</a:t>
          </a:r>
          <a:r>
            <a:rPr kumimoji="1" lang="ja-JP" altLang="en-US" sz="1200" baseline="0">
              <a:latin typeface="ＭＳ ゴシック" pitchFamily="49" charset="-128"/>
              <a:ea typeface="ＭＳ ゴシック" pitchFamily="49" charset="-128"/>
            </a:rPr>
            <a:t>千円増、「庁舎等整備事業」の</a:t>
          </a:r>
          <a:r>
            <a:rPr kumimoji="1" lang="en-US" altLang="ja-JP" sz="1200" baseline="0">
              <a:latin typeface="ＭＳ ゴシック" pitchFamily="49" charset="-128"/>
              <a:ea typeface="ＭＳ ゴシック" pitchFamily="49" charset="-128"/>
            </a:rPr>
            <a:t>249,923</a:t>
          </a:r>
          <a:r>
            <a:rPr kumimoji="1" lang="ja-JP" altLang="en-US" sz="1200" baseline="0">
              <a:latin typeface="ＭＳ ゴシック" pitchFamily="49" charset="-128"/>
              <a:ea typeface="ＭＳ ゴシック" pitchFamily="49" charset="-128"/>
            </a:rPr>
            <a:t>千円増、「市営プール整備事業」の</a:t>
          </a:r>
          <a:r>
            <a:rPr kumimoji="1" lang="en-US" altLang="ja-JP" sz="1200" baseline="0">
              <a:latin typeface="ＭＳ ゴシック" pitchFamily="49" charset="-128"/>
              <a:ea typeface="ＭＳ ゴシック" pitchFamily="49" charset="-128"/>
            </a:rPr>
            <a:t>256,483</a:t>
          </a:r>
          <a:r>
            <a:rPr kumimoji="1" lang="ja-JP" altLang="en-US" sz="1200" baseline="0">
              <a:latin typeface="ＭＳ ゴシック" pitchFamily="49" charset="-128"/>
              <a:ea typeface="ＭＳ ゴシック" pitchFamily="49" charset="-128"/>
            </a:rPr>
            <a:t>千円増などがあげられる。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水道事業会計以外の各公営企業特別会計の実質収支額は、基本的に一般会計からの基準外繰入をしている状況であるが、歳入歳出の決算剰余額が出ないように年度内調整しているため、さほど変化は見られない。公営企業以外の事業会計においては、高齢化の伸展や保険加入者の給付費増、景気低迷による個人所得が減少し、納付力の低下を招くことになった。このような理由で現年保険税（料）のみでは給付が対応できない状況に陥り、これまで積み立ててきた基金を取り崩しながらの運営を行う結果となっている。一般会計からの繰出に頼らない運営と健全基盤の確保に努め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29939510</v>
      </c>
      <c r="BO4" s="379"/>
      <c r="BP4" s="379"/>
      <c r="BQ4" s="379"/>
      <c r="BR4" s="379"/>
      <c r="BS4" s="379"/>
      <c r="BT4" s="379"/>
      <c r="BU4" s="380"/>
      <c r="BV4" s="378">
        <v>26008475</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6.5</v>
      </c>
      <c r="CU4" s="385"/>
      <c r="CV4" s="385"/>
      <c r="CW4" s="385"/>
      <c r="CX4" s="385"/>
      <c r="CY4" s="385"/>
      <c r="CZ4" s="385"/>
      <c r="DA4" s="386"/>
      <c r="DB4" s="384">
        <v>8.5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28766701</v>
      </c>
      <c r="BO5" s="416"/>
      <c r="BP5" s="416"/>
      <c r="BQ5" s="416"/>
      <c r="BR5" s="416"/>
      <c r="BS5" s="416"/>
      <c r="BT5" s="416"/>
      <c r="BU5" s="417"/>
      <c r="BV5" s="415">
        <v>24611929</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92.5</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1172809</v>
      </c>
      <c r="BO6" s="416"/>
      <c r="BP6" s="416"/>
      <c r="BQ6" s="416"/>
      <c r="BR6" s="416"/>
      <c r="BS6" s="416"/>
      <c r="BT6" s="416"/>
      <c r="BU6" s="417"/>
      <c r="BV6" s="415">
        <v>1396546</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97.8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177211</v>
      </c>
      <c r="BO7" s="416"/>
      <c r="BP7" s="416"/>
      <c r="BQ7" s="416"/>
      <c r="BR7" s="416"/>
      <c r="BS7" s="416"/>
      <c r="BT7" s="416"/>
      <c r="BU7" s="417"/>
      <c r="BV7" s="415">
        <v>111429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15268118</v>
      </c>
      <c r="CU7" s="416"/>
      <c r="CV7" s="416"/>
      <c r="CW7" s="416"/>
      <c r="CX7" s="416"/>
      <c r="CY7" s="416"/>
      <c r="CZ7" s="416"/>
      <c r="DA7" s="417"/>
      <c r="DB7" s="415">
        <v>15112719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995598</v>
      </c>
      <c r="BO8" s="416"/>
      <c r="BP8" s="416"/>
      <c r="BQ8" s="416"/>
      <c r="BR8" s="416"/>
      <c r="BS8" s="416"/>
      <c r="BT8" s="416"/>
      <c r="BU8" s="417"/>
      <c r="BV8" s="415">
        <v>1285117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0.43</v>
      </c>
      <c r="CU8" s="456"/>
      <c r="CV8" s="456"/>
      <c r="CW8" s="456"/>
      <c r="CX8" s="456"/>
      <c r="CY8" s="456"/>
      <c r="CZ8" s="456"/>
      <c r="DA8" s="457"/>
      <c r="DB8" s="455">
        <v>0.43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48167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-289519</v>
      </c>
      <c r="BO9" s="416"/>
      <c r="BP9" s="416"/>
      <c r="BQ9" s="416"/>
      <c r="BR9" s="416"/>
      <c r="BS9" s="416"/>
      <c r="BT9" s="416"/>
      <c r="BU9" s="417"/>
      <c r="BV9" s="415">
        <v>-30559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15.9</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50194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5679</v>
      </c>
      <c r="BO10" s="416"/>
      <c r="BP10" s="416"/>
      <c r="BQ10" s="416"/>
      <c r="BR10" s="416"/>
      <c r="BS10" s="416"/>
      <c r="BT10" s="416"/>
      <c r="BU10" s="417"/>
      <c r="BV10" s="415">
        <v>7381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50048</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49790</v>
      </c>
      <c r="S13" s="497"/>
      <c r="T13" s="497"/>
      <c r="U13" s="497"/>
      <c r="V13" s="498"/>
      <c r="W13" s="431" t="s">
        <v>122</v>
      </c>
      <c r="X13" s="432"/>
      <c r="Y13" s="432"/>
      <c r="Z13" s="432"/>
      <c r="AA13" s="432"/>
      <c r="AB13" s="422"/>
      <c r="AC13" s="466">
        <v>4590</v>
      </c>
      <c r="AD13" s="467"/>
      <c r="AE13" s="467"/>
      <c r="AF13" s="467"/>
      <c r="AG13" s="506"/>
      <c r="AH13" s="466">
        <v>5249</v>
      </c>
      <c r="AI13" s="467"/>
      <c r="AJ13" s="467"/>
      <c r="AK13" s="467"/>
      <c r="AL13" s="468"/>
      <c r="AM13" s="444" t="s">
        <v>123</v>
      </c>
      <c r="AN13" s="445"/>
      <c r="AO13" s="445"/>
      <c r="AP13" s="445"/>
      <c r="AQ13" s="445"/>
      <c r="AR13" s="445"/>
      <c r="AS13" s="445"/>
      <c r="AT13" s="446"/>
      <c r="AU13" s="447" t="s">
        <v>117</v>
      </c>
      <c r="AV13" s="448"/>
      <c r="AW13" s="448"/>
      <c r="AX13" s="448"/>
      <c r="AY13" s="449" t="s">
        <v>124</v>
      </c>
      <c r="AZ13" s="450"/>
      <c r="BA13" s="450"/>
      <c r="BB13" s="450"/>
      <c r="BC13" s="450"/>
      <c r="BD13" s="450"/>
      <c r="BE13" s="450"/>
      <c r="BF13" s="450"/>
      <c r="BG13" s="450"/>
      <c r="BH13" s="450"/>
      <c r="BI13" s="450"/>
      <c r="BJ13" s="450"/>
      <c r="BK13" s="450"/>
      <c r="BL13" s="450"/>
      <c r="BM13" s="451"/>
      <c r="BN13" s="415">
        <v>-283840</v>
      </c>
      <c r="BO13" s="416"/>
      <c r="BP13" s="416"/>
      <c r="BQ13" s="416"/>
      <c r="BR13" s="416"/>
      <c r="BS13" s="416"/>
      <c r="BT13" s="416"/>
      <c r="BU13" s="417"/>
      <c r="BV13" s="415">
        <v>-23178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7.7</v>
      </c>
      <c r="CU13" s="413"/>
      <c r="CV13" s="413"/>
      <c r="CW13" s="413"/>
      <c r="CX13" s="413"/>
      <c r="CY13" s="413"/>
      <c r="CZ13" s="413"/>
      <c r="DA13" s="414"/>
      <c r="DB13" s="412">
        <v>8.1999999999999993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50462</v>
      </c>
      <c r="S14" s="497"/>
      <c r="T14" s="497"/>
      <c r="U14" s="497"/>
      <c r="V14" s="498"/>
      <c r="W14" s="405"/>
      <c r="X14" s="406"/>
      <c r="Y14" s="406"/>
      <c r="Z14" s="406"/>
      <c r="AA14" s="406"/>
      <c r="AB14" s="395"/>
      <c r="AC14" s="499">
        <v>19</v>
      </c>
      <c r="AD14" s="500"/>
      <c r="AE14" s="500"/>
      <c r="AF14" s="500"/>
      <c r="AG14" s="501"/>
      <c r="AH14" s="499">
        <v>20.100000000000001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v>0.7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50241</v>
      </c>
      <c r="S15" s="497"/>
      <c r="T15" s="497"/>
      <c r="U15" s="497"/>
      <c r="V15" s="498"/>
      <c r="W15" s="431" t="s">
        <v>128</v>
      </c>
      <c r="X15" s="432"/>
      <c r="Y15" s="432"/>
      <c r="Z15" s="432"/>
      <c r="AA15" s="432"/>
      <c r="AB15" s="422"/>
      <c r="AC15" s="466">
        <v>6355</v>
      </c>
      <c r="AD15" s="467"/>
      <c r="AE15" s="467"/>
      <c r="AF15" s="467"/>
      <c r="AG15" s="506"/>
      <c r="AH15" s="466">
        <v>6943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5082296</v>
      </c>
      <c r="BO15" s="379"/>
      <c r="BP15" s="379"/>
      <c r="BQ15" s="379"/>
      <c r="BR15" s="379"/>
      <c r="BS15" s="379"/>
      <c r="BT15" s="379"/>
      <c r="BU15" s="380"/>
      <c r="BV15" s="378">
        <v>4802345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26.3</v>
      </c>
      <c r="AD16" s="500"/>
      <c r="AE16" s="500"/>
      <c r="AF16" s="500"/>
      <c r="AG16" s="501"/>
      <c r="AH16" s="499">
        <v>26.6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11754540</v>
      </c>
      <c r="BO16" s="416"/>
      <c r="BP16" s="416"/>
      <c r="BQ16" s="416"/>
      <c r="BR16" s="416"/>
      <c r="BS16" s="416"/>
      <c r="BT16" s="416"/>
      <c r="BU16" s="417"/>
      <c r="BV16" s="415">
        <v>11084971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13189</v>
      </c>
      <c r="AD17" s="467"/>
      <c r="AE17" s="467"/>
      <c r="AF17" s="467"/>
      <c r="AG17" s="506"/>
      <c r="AH17" s="466">
        <v>13759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6419399</v>
      </c>
      <c r="BO17" s="416"/>
      <c r="BP17" s="416"/>
      <c r="BQ17" s="416"/>
      <c r="BR17" s="416"/>
      <c r="BS17" s="416"/>
      <c r="BT17" s="416"/>
      <c r="BU17" s="417"/>
      <c r="BV17" s="415">
        <v>6116395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276.85000000000002</v>
      </c>
      <c r="M18" s="528"/>
      <c r="N18" s="528"/>
      <c r="O18" s="528"/>
      <c r="P18" s="528"/>
      <c r="Q18" s="528"/>
      <c r="R18" s="529"/>
      <c r="S18" s="529"/>
      <c r="T18" s="529"/>
      <c r="U18" s="529"/>
      <c r="V18" s="530"/>
      <c r="W18" s="433"/>
      <c r="X18" s="434"/>
      <c r="Y18" s="434"/>
      <c r="Z18" s="434"/>
      <c r="AA18" s="434"/>
      <c r="AB18" s="425"/>
      <c r="AC18" s="531">
        <v>54.6</v>
      </c>
      <c r="AD18" s="532"/>
      <c r="AE18" s="532"/>
      <c r="AF18" s="532"/>
      <c r="AG18" s="533"/>
      <c r="AH18" s="531">
        <v>52.8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14387489</v>
      </c>
      <c r="BO18" s="416"/>
      <c r="BP18" s="416"/>
      <c r="BQ18" s="416"/>
      <c r="BR18" s="416"/>
      <c r="BS18" s="416"/>
      <c r="BT18" s="416"/>
      <c r="BU18" s="417"/>
      <c r="BV18" s="415">
        <v>13931687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17729904</v>
      </c>
      <c r="BO19" s="416"/>
      <c r="BP19" s="416"/>
      <c r="BQ19" s="416"/>
      <c r="BR19" s="416"/>
      <c r="BS19" s="416"/>
      <c r="BT19" s="416"/>
      <c r="BU19" s="417"/>
      <c r="BV19" s="415">
        <v>17166434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16949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29623145</v>
      </c>
      <c r="BO23" s="416"/>
      <c r="BP23" s="416"/>
      <c r="BQ23" s="416"/>
      <c r="BR23" s="416"/>
      <c r="BS23" s="416"/>
      <c r="BT23" s="416"/>
      <c r="BU23" s="417"/>
      <c r="BV23" s="415">
        <v>28298783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7970</v>
      </c>
      <c r="R24" s="467"/>
      <c r="S24" s="467"/>
      <c r="T24" s="467"/>
      <c r="U24" s="467"/>
      <c r="V24" s="506"/>
      <c r="W24" s="561"/>
      <c r="X24" s="549"/>
      <c r="Y24" s="550"/>
      <c r="Z24" s="465" t="s">
        <v>152</v>
      </c>
      <c r="AA24" s="445"/>
      <c r="AB24" s="445"/>
      <c r="AC24" s="445"/>
      <c r="AD24" s="445"/>
      <c r="AE24" s="445"/>
      <c r="AF24" s="445"/>
      <c r="AG24" s="446"/>
      <c r="AH24" s="466">
        <v>377</v>
      </c>
      <c r="AI24" s="467"/>
      <c r="AJ24" s="467"/>
      <c r="AK24" s="467"/>
      <c r="AL24" s="506"/>
      <c r="AM24" s="466">
        <v>1201122</v>
      </c>
      <c r="AN24" s="467"/>
      <c r="AO24" s="467"/>
      <c r="AP24" s="467"/>
      <c r="AQ24" s="467"/>
      <c r="AR24" s="506"/>
      <c r="AS24" s="466">
        <v>3186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10514023</v>
      </c>
      <c r="BO24" s="416"/>
      <c r="BP24" s="416"/>
      <c r="BQ24" s="416"/>
      <c r="BR24" s="416"/>
      <c r="BS24" s="416"/>
      <c r="BT24" s="416"/>
      <c r="BU24" s="417"/>
      <c r="BV24" s="415">
        <v>11892009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6250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4003745</v>
      </c>
      <c r="BO25" s="379"/>
      <c r="BP25" s="379"/>
      <c r="BQ25" s="379"/>
      <c r="BR25" s="379"/>
      <c r="BS25" s="379"/>
      <c r="BT25" s="379"/>
      <c r="BU25" s="380"/>
      <c r="BV25" s="378">
        <v>5320912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5570</v>
      </c>
      <c r="R26" s="467"/>
      <c r="S26" s="467"/>
      <c r="T26" s="467"/>
      <c r="U26" s="467"/>
      <c r="V26" s="506"/>
      <c r="W26" s="561"/>
      <c r="X26" s="549"/>
      <c r="Y26" s="550"/>
      <c r="Z26" s="465" t="s">
        <v>158</v>
      </c>
      <c r="AA26" s="571"/>
      <c r="AB26" s="571"/>
      <c r="AC26" s="571"/>
      <c r="AD26" s="571"/>
      <c r="AE26" s="571"/>
      <c r="AF26" s="571"/>
      <c r="AG26" s="572"/>
      <c r="AH26" s="466">
        <v>18</v>
      </c>
      <c r="AI26" s="467"/>
      <c r="AJ26" s="467"/>
      <c r="AK26" s="467"/>
      <c r="AL26" s="506"/>
      <c r="AM26" s="466">
        <v>59580</v>
      </c>
      <c r="AN26" s="467"/>
      <c r="AO26" s="467"/>
      <c r="AP26" s="467"/>
      <c r="AQ26" s="467"/>
      <c r="AR26" s="506"/>
      <c r="AS26" s="466">
        <v>3310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3940</v>
      </c>
      <c r="R27" s="467"/>
      <c r="S27" s="467"/>
      <c r="T27" s="467"/>
      <c r="U27" s="467"/>
      <c r="V27" s="506"/>
      <c r="W27" s="561"/>
      <c r="X27" s="549"/>
      <c r="Y27" s="550"/>
      <c r="Z27" s="465" t="s">
        <v>161</v>
      </c>
      <c r="AA27" s="445"/>
      <c r="AB27" s="445"/>
      <c r="AC27" s="445"/>
      <c r="AD27" s="445"/>
      <c r="AE27" s="445"/>
      <c r="AF27" s="445"/>
      <c r="AG27" s="446"/>
      <c r="AH27" s="466">
        <v>4</v>
      </c>
      <c r="AI27" s="467"/>
      <c r="AJ27" s="467"/>
      <c r="AK27" s="467"/>
      <c r="AL27" s="506"/>
      <c r="AM27" s="466">
        <v>14780</v>
      </c>
      <c r="AN27" s="467"/>
      <c r="AO27" s="467"/>
      <c r="AP27" s="467"/>
      <c r="AQ27" s="467"/>
      <c r="AR27" s="506"/>
      <c r="AS27" s="466">
        <v>3695</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2087710</v>
      </c>
      <c r="BO27" s="585"/>
      <c r="BP27" s="585"/>
      <c r="BQ27" s="585"/>
      <c r="BR27" s="585"/>
      <c r="BS27" s="585"/>
      <c r="BT27" s="585"/>
      <c r="BU27" s="586"/>
      <c r="BV27" s="584">
        <v>2086844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3580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7040319</v>
      </c>
      <c r="BO28" s="379"/>
      <c r="BP28" s="379"/>
      <c r="BQ28" s="379"/>
      <c r="BR28" s="379"/>
      <c r="BS28" s="379"/>
      <c r="BT28" s="379"/>
      <c r="BU28" s="380"/>
      <c r="BV28" s="378">
        <v>6334640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3390</v>
      </c>
      <c r="R29" s="467"/>
      <c r="S29" s="467"/>
      <c r="T29" s="467"/>
      <c r="U29" s="467"/>
      <c r="V29" s="506"/>
      <c r="W29" s="562"/>
      <c r="X29" s="563"/>
      <c r="Y29" s="564"/>
      <c r="Z29" s="465" t="s">
        <v>168</v>
      </c>
      <c r="AA29" s="445"/>
      <c r="AB29" s="445"/>
      <c r="AC29" s="445"/>
      <c r="AD29" s="445"/>
      <c r="AE29" s="445"/>
      <c r="AF29" s="445"/>
      <c r="AG29" s="446"/>
      <c r="AH29" s="466">
        <v>381</v>
      </c>
      <c r="AI29" s="467"/>
      <c r="AJ29" s="467"/>
      <c r="AK29" s="467"/>
      <c r="AL29" s="506"/>
      <c r="AM29" s="466">
        <v>1215902</v>
      </c>
      <c r="AN29" s="467"/>
      <c r="AO29" s="467"/>
      <c r="AP29" s="467"/>
      <c r="AQ29" s="467"/>
      <c r="AR29" s="506"/>
      <c r="AS29" s="466">
        <v>3191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2535815</v>
      </c>
      <c r="BO29" s="416"/>
      <c r="BP29" s="416"/>
      <c r="BQ29" s="416"/>
      <c r="BR29" s="416"/>
      <c r="BS29" s="416"/>
      <c r="BT29" s="416"/>
      <c r="BU29" s="417"/>
      <c r="BV29" s="415">
        <v>2533182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4052403</v>
      </c>
      <c r="BO30" s="585"/>
      <c r="BP30" s="585"/>
      <c r="BQ30" s="585"/>
      <c r="BR30" s="585"/>
      <c r="BS30" s="585"/>
      <c r="BT30" s="585"/>
      <c r="BU30" s="586"/>
      <c r="BV30" s="584">
        <v>3089014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簡易水道事業等特別会計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菊池広域連合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菊池市土地開発公社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菊池環境保全組合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旭志村ふれあいセンター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特定環境保全公共下水道事業特別会計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菊池養生園保健組合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七城町特産品センター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特別養護老人ホーム特別会計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地域生活排水処理事業特別会計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熊本県市町村総合事務組合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七城町銘柄米センター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IF('各会計、関係団体の財政状況及び健全化判断比率'!B37="","",'各会計、関係団体の財政状況及び健全化判断比率'!B37)</f>
        <v>農業集落排水事業特別会計</v>
      </c>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熊本県後期高齢者医療広域連合（一般会計）</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有朋の里泗水</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熊本県後期高齢者医療広域連合（後期高齢者医療特別会計）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f t="shared" si="3"/>
        <v>23</v>
      </c>
      <c r="CP39" s="596"/>
      <c r="CQ39" s="597" t="str">
        <f>IF('各会計、関係団体の財政状況及び健全化判断比率'!BS12="","",'各会計、関係団体の財政状況及び健全化判断比率'!BS12)</f>
        <v>ファームきくち</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24</v>
      </c>
      <c r="CP40" s="596"/>
      <c r="CQ40" s="597" t="str">
        <f>IF('各会計、関係団体の財政状況及び健全化判断比率'!BS13="","",'各会計、関係団体の財政状況及び健全化判断比率'!BS13)</f>
        <v>きくち観光物産館</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25</v>
      </c>
      <c r="CP41" s="596"/>
      <c r="CQ41" s="597" t="str">
        <f>IF('各会計、関係団体の財政状況及び健全化判断比率'!BS14="","",'各会計、関係団体の財政状況及び健全化判断比率'!BS14)</f>
        <v>七城町振興公社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9" zoomScaleNormal="7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526</v>
      </c>
      <c r="D34" s="1181"/>
      <c r="E34" s="1182"/>
      <c r="F34" s="32">
        <v>10.23</v>
      </c>
      <c r="G34" s="33">
        <v>9.6</v>
      </c>
      <c r="H34" s="33">
        <v>8.6300000000000008</v>
      </c>
      <c r="I34" s="33">
        <v>8.5</v>
      </c>
      <c r="J34" s="34">
        <v>6.52</v>
      </c>
      <c r="K34" s="22"/>
      <c r="L34" s="22"/>
      <c r="M34" s="22"/>
      <c r="N34" s="22"/>
      <c r="O34" s="22"/>
      <c r="P34" s="22"/>
    </row>
    <row r="35" spans="1:16" ht="39" customHeight="1">
      <c r="A35" s="22"/>
      <c r="B35" s="35"/>
      <c r="C35" s="1175" t="s">
        <v>527</v>
      </c>
      <c r="D35" s="1176"/>
      <c r="E35" s="1177"/>
      <c r="F35" s="36">
        <v>4.05</v>
      </c>
      <c r="G35" s="37">
        <v>3.83</v>
      </c>
      <c r="H35" s="37">
        <v>3.87</v>
      </c>
      <c r="I35" s="37">
        <v>3.64</v>
      </c>
      <c r="J35" s="38">
        <v>3.4</v>
      </c>
      <c r="K35" s="22"/>
      <c r="L35" s="22"/>
      <c r="M35" s="22"/>
      <c r="N35" s="22"/>
      <c r="O35" s="22"/>
      <c r="P35" s="22"/>
    </row>
    <row r="36" spans="1:16" ht="39" customHeight="1">
      <c r="A36" s="22"/>
      <c r="B36" s="35"/>
      <c r="C36" s="1175" t="s">
        <v>528</v>
      </c>
      <c r="D36" s="1176"/>
      <c r="E36" s="1177"/>
      <c r="F36" s="36">
        <v>0.9</v>
      </c>
      <c r="G36" s="37">
        <v>0.53</v>
      </c>
      <c r="H36" s="37">
        <v>0.64</v>
      </c>
      <c r="I36" s="37">
        <v>0.47</v>
      </c>
      <c r="J36" s="38">
        <v>0.28000000000000003</v>
      </c>
      <c r="K36" s="22"/>
      <c r="L36" s="22"/>
      <c r="M36" s="22"/>
      <c r="N36" s="22"/>
      <c r="O36" s="22"/>
      <c r="P36" s="22"/>
    </row>
    <row r="37" spans="1:16" ht="39" customHeight="1">
      <c r="A37" s="22"/>
      <c r="B37" s="35"/>
      <c r="C37" s="1175" t="s">
        <v>529</v>
      </c>
      <c r="D37" s="1176"/>
      <c r="E37" s="1177"/>
      <c r="F37" s="36">
        <v>0</v>
      </c>
      <c r="G37" s="37">
        <v>0</v>
      </c>
      <c r="H37" s="37">
        <v>0</v>
      </c>
      <c r="I37" s="37">
        <v>0</v>
      </c>
      <c r="J37" s="38">
        <v>0</v>
      </c>
      <c r="K37" s="22"/>
      <c r="L37" s="22"/>
      <c r="M37" s="22"/>
      <c r="N37" s="22"/>
      <c r="O37" s="22"/>
      <c r="P37" s="22"/>
    </row>
    <row r="38" spans="1:16" ht="39" customHeight="1">
      <c r="A38" s="22"/>
      <c r="B38" s="35"/>
      <c r="C38" s="1175" t="s">
        <v>530</v>
      </c>
      <c r="D38" s="1176"/>
      <c r="E38" s="1177"/>
      <c r="F38" s="36">
        <v>0.03</v>
      </c>
      <c r="G38" s="37">
        <v>0</v>
      </c>
      <c r="H38" s="37">
        <v>0</v>
      </c>
      <c r="I38" s="37">
        <v>0</v>
      </c>
      <c r="J38" s="38">
        <v>0</v>
      </c>
      <c r="K38" s="22"/>
      <c r="L38" s="22"/>
      <c r="M38" s="22"/>
      <c r="N38" s="22"/>
      <c r="O38" s="22"/>
      <c r="P38" s="22"/>
    </row>
    <row r="39" spans="1:16" ht="39" customHeight="1">
      <c r="A39" s="22"/>
      <c r="B39" s="35"/>
      <c r="C39" s="1175" t="s">
        <v>531</v>
      </c>
      <c r="D39" s="1176"/>
      <c r="E39" s="1177"/>
      <c r="F39" s="36">
        <v>0.17</v>
      </c>
      <c r="G39" s="37">
        <v>0.26</v>
      </c>
      <c r="H39" s="37">
        <v>0.94</v>
      </c>
      <c r="I39" s="37">
        <v>0.34</v>
      </c>
      <c r="J39" s="38">
        <v>0</v>
      </c>
      <c r="K39" s="22"/>
      <c r="L39" s="22"/>
      <c r="M39" s="22"/>
      <c r="N39" s="22"/>
      <c r="O39" s="22"/>
      <c r="P39" s="22"/>
    </row>
    <row r="40" spans="1:16" ht="39" customHeight="1">
      <c r="A40" s="22"/>
      <c r="B40" s="35"/>
      <c r="C40" s="1175" t="s">
        <v>532</v>
      </c>
      <c r="D40" s="1176"/>
      <c r="E40" s="1177"/>
      <c r="F40" s="36">
        <v>0</v>
      </c>
      <c r="G40" s="37">
        <v>0.03</v>
      </c>
      <c r="H40" s="37">
        <v>0</v>
      </c>
      <c r="I40" s="37">
        <v>0</v>
      </c>
      <c r="J40" s="38">
        <v>0</v>
      </c>
      <c r="K40" s="22"/>
      <c r="L40" s="22"/>
      <c r="M40" s="22"/>
      <c r="N40" s="22"/>
      <c r="O40" s="22"/>
      <c r="P40" s="22"/>
    </row>
    <row r="41" spans="1:16" ht="39" customHeight="1">
      <c r="A41" s="22"/>
      <c r="B41" s="35"/>
      <c r="C41" s="1175" t="s">
        <v>533</v>
      </c>
      <c r="D41" s="1176"/>
      <c r="E41" s="1177"/>
      <c r="F41" s="36">
        <v>0.04</v>
      </c>
      <c r="G41" s="37">
        <v>0</v>
      </c>
      <c r="H41" s="37">
        <v>0</v>
      </c>
      <c r="I41" s="37">
        <v>0</v>
      </c>
      <c r="J41" s="38">
        <v>0</v>
      </c>
      <c r="K41" s="22"/>
      <c r="L41" s="22"/>
      <c r="M41" s="22"/>
      <c r="N41" s="22"/>
      <c r="O41" s="22"/>
      <c r="P41" s="22"/>
    </row>
    <row r="42" spans="1:16" ht="39" customHeight="1">
      <c r="A42" s="22"/>
      <c r="B42" s="39"/>
      <c r="C42" s="1175" t="s">
        <v>534</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2811</v>
      </c>
      <c r="L45" s="60">
        <v>2731</v>
      </c>
      <c r="M45" s="60">
        <v>2691</v>
      </c>
      <c r="N45" s="60">
        <v>2739</v>
      </c>
      <c r="O45" s="61">
        <v>2923</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475</v>
      </c>
      <c r="L48" s="64">
        <v>516</v>
      </c>
      <c r="M48" s="64">
        <v>486</v>
      </c>
      <c r="N48" s="64">
        <v>521</v>
      </c>
      <c r="O48" s="65">
        <v>505</v>
      </c>
      <c r="P48" s="48"/>
      <c r="Q48" s="48"/>
      <c r="R48" s="48"/>
      <c r="S48" s="48"/>
      <c r="T48" s="48"/>
      <c r="U48" s="48"/>
    </row>
    <row r="49" spans="1:21" ht="30.75" customHeight="1">
      <c r="A49" s="48"/>
      <c r="B49" s="1193"/>
      <c r="C49" s="1194"/>
      <c r="D49" s="62"/>
      <c r="E49" s="1185" t="s">
        <v>15</v>
      </c>
      <c r="F49" s="1185"/>
      <c r="G49" s="1185"/>
      <c r="H49" s="1185"/>
      <c r="I49" s="1185"/>
      <c r="J49" s="1186"/>
      <c r="K49" s="63">
        <v>196</v>
      </c>
      <c r="L49" s="64">
        <v>183</v>
      </c>
      <c r="M49" s="64">
        <v>170</v>
      </c>
      <c r="N49" s="64">
        <v>172</v>
      </c>
      <c r="O49" s="65">
        <v>150</v>
      </c>
      <c r="P49" s="48"/>
      <c r="Q49" s="48"/>
      <c r="R49" s="48"/>
      <c r="S49" s="48"/>
      <c r="T49" s="48"/>
      <c r="U49" s="48"/>
    </row>
    <row r="50" spans="1:21" ht="30.75" customHeight="1">
      <c r="A50" s="48"/>
      <c r="B50" s="1193"/>
      <c r="C50" s="1194"/>
      <c r="D50" s="62"/>
      <c r="E50" s="1185" t="s">
        <v>16</v>
      </c>
      <c r="F50" s="1185"/>
      <c r="G50" s="1185"/>
      <c r="H50" s="1185"/>
      <c r="I50" s="1185"/>
      <c r="J50" s="1186"/>
      <c r="K50" s="63">
        <v>151</v>
      </c>
      <c r="L50" s="64">
        <v>148</v>
      </c>
      <c r="M50" s="64">
        <v>144</v>
      </c>
      <c r="N50" s="64">
        <v>142</v>
      </c>
      <c r="O50" s="65">
        <v>141</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2387</v>
      </c>
      <c r="L52" s="64">
        <v>2427</v>
      </c>
      <c r="M52" s="64">
        <v>2463</v>
      </c>
      <c r="N52" s="64">
        <v>2604</v>
      </c>
      <c r="O52" s="65">
        <v>2744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1246</v>
      </c>
      <c r="L53" s="69">
        <v>1151</v>
      </c>
      <c r="M53" s="69">
        <v>1028</v>
      </c>
      <c r="N53" s="69">
        <v>970</v>
      </c>
      <c r="O53" s="70">
        <v>975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26710</v>
      </c>
      <c r="J41" s="83">
        <v>27299</v>
      </c>
      <c r="K41" s="83">
        <v>27899</v>
      </c>
      <c r="L41" s="83">
        <v>28299</v>
      </c>
      <c r="M41" s="84">
        <v>29623</v>
      </c>
    </row>
    <row r="42" spans="2:13" ht="27.75" customHeight="1">
      <c r="B42" s="1201"/>
      <c r="C42" s="1202"/>
      <c r="D42" s="85"/>
      <c r="E42" s="1207" t="s">
        <v>25</v>
      </c>
      <c r="F42" s="1207"/>
      <c r="G42" s="1207"/>
      <c r="H42" s="1208"/>
      <c r="I42" s="86">
        <v>1429</v>
      </c>
      <c r="J42" s="87">
        <v>1270</v>
      </c>
      <c r="K42" s="87">
        <v>1125</v>
      </c>
      <c r="L42" s="87">
        <v>964</v>
      </c>
      <c r="M42" s="88">
        <v>816</v>
      </c>
    </row>
    <row r="43" spans="2:13" ht="27.75" customHeight="1">
      <c r="B43" s="1201"/>
      <c r="C43" s="1202"/>
      <c r="D43" s="85"/>
      <c r="E43" s="1207" t="s">
        <v>26</v>
      </c>
      <c r="F43" s="1207"/>
      <c r="G43" s="1207"/>
      <c r="H43" s="1208"/>
      <c r="I43" s="86">
        <v>8652</v>
      </c>
      <c r="J43" s="87">
        <v>9080</v>
      </c>
      <c r="K43" s="87">
        <v>8955</v>
      </c>
      <c r="L43" s="87">
        <v>8758</v>
      </c>
      <c r="M43" s="88">
        <v>8406</v>
      </c>
    </row>
    <row r="44" spans="2:13" ht="27.75" customHeight="1">
      <c r="B44" s="1201"/>
      <c r="C44" s="1202"/>
      <c r="D44" s="85"/>
      <c r="E44" s="1207" t="s">
        <v>27</v>
      </c>
      <c r="F44" s="1207"/>
      <c r="G44" s="1207"/>
      <c r="H44" s="1208"/>
      <c r="I44" s="86">
        <v>1138</v>
      </c>
      <c r="J44" s="87">
        <v>1067</v>
      </c>
      <c r="K44" s="87">
        <v>953</v>
      </c>
      <c r="L44" s="87">
        <v>988</v>
      </c>
      <c r="M44" s="88">
        <v>903</v>
      </c>
    </row>
    <row r="45" spans="2:13" ht="27.75" customHeight="1">
      <c r="B45" s="1201"/>
      <c r="C45" s="1202"/>
      <c r="D45" s="85"/>
      <c r="E45" s="1207" t="s">
        <v>28</v>
      </c>
      <c r="F45" s="1207"/>
      <c r="G45" s="1207"/>
      <c r="H45" s="1208"/>
      <c r="I45" s="86">
        <v>3832</v>
      </c>
      <c r="J45" s="87">
        <v>3419</v>
      </c>
      <c r="K45" s="87">
        <v>3053</v>
      </c>
      <c r="L45" s="87">
        <v>2613</v>
      </c>
      <c r="M45" s="88">
        <v>2180</v>
      </c>
    </row>
    <row r="46" spans="2:13" ht="27.75" customHeight="1">
      <c r="B46" s="1201"/>
      <c r="C46" s="1202"/>
      <c r="D46" s="85"/>
      <c r="E46" s="1207" t="s">
        <v>29</v>
      </c>
      <c r="F46" s="1207"/>
      <c r="G46" s="1207"/>
      <c r="H46" s="1208"/>
      <c r="I46" s="86">
        <v>1207</v>
      </c>
      <c r="J46" s="87">
        <v>1207</v>
      </c>
      <c r="K46" s="87">
        <v>1207</v>
      </c>
      <c r="L46" s="87">
        <v>1386</v>
      </c>
      <c r="M46" s="88">
        <v>1386</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9870</v>
      </c>
      <c r="J49" s="87">
        <v>10793</v>
      </c>
      <c r="K49" s="87">
        <v>11478</v>
      </c>
      <c r="L49" s="87">
        <v>12602</v>
      </c>
      <c r="M49" s="88">
        <v>14541</v>
      </c>
    </row>
    <row r="50" spans="2:13" ht="27.75" customHeight="1">
      <c r="B50" s="1201"/>
      <c r="C50" s="1202"/>
      <c r="D50" s="85"/>
      <c r="E50" s="1207" t="s">
        <v>34</v>
      </c>
      <c r="F50" s="1207"/>
      <c r="G50" s="1207"/>
      <c r="H50" s="1208"/>
      <c r="I50" s="86">
        <v>1777</v>
      </c>
      <c r="J50" s="87">
        <v>1812</v>
      </c>
      <c r="K50" s="87">
        <v>1849</v>
      </c>
      <c r="L50" s="87">
        <v>1790</v>
      </c>
      <c r="M50" s="88">
        <v>1732</v>
      </c>
    </row>
    <row r="51" spans="2:13" ht="27.75" customHeight="1">
      <c r="B51" s="1203"/>
      <c r="C51" s="1204"/>
      <c r="D51" s="85"/>
      <c r="E51" s="1207" t="s">
        <v>35</v>
      </c>
      <c r="F51" s="1207"/>
      <c r="G51" s="1207"/>
      <c r="H51" s="1208"/>
      <c r="I51" s="86">
        <v>27664</v>
      </c>
      <c r="J51" s="87">
        <v>28045</v>
      </c>
      <c r="K51" s="87">
        <v>28966</v>
      </c>
      <c r="L51" s="87">
        <v>28518</v>
      </c>
      <c r="M51" s="88">
        <v>29465</v>
      </c>
    </row>
    <row r="52" spans="2:13" ht="27.75" customHeight="1" thickBot="1">
      <c r="B52" s="1211" t="s">
        <v>36</v>
      </c>
      <c r="C52" s="1212"/>
      <c r="D52" s="90"/>
      <c r="E52" s="1213" t="s">
        <v>37</v>
      </c>
      <c r="F52" s="1213"/>
      <c r="G52" s="1213"/>
      <c r="H52" s="1214"/>
      <c r="I52" s="91">
        <v>3657</v>
      </c>
      <c r="J52" s="92">
        <v>2692</v>
      </c>
      <c r="K52" s="92">
        <v>899</v>
      </c>
      <c r="L52" s="92">
        <v>98</v>
      </c>
      <c r="M52" s="93">
        <v>-2422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574</v>
      </c>
      <c r="C41" s="246"/>
      <c r="D41" s="246"/>
      <c r="E41" s="246"/>
      <c r="F41" s="246"/>
      <c r="G41" s="246"/>
      <c r="H41" s="246"/>
      <c r="I41" s="246"/>
      <c r="J41" s="246"/>
      <c r="K41" s="246"/>
      <c r="L41" s="246"/>
      <c r="M41" s="246"/>
      <c r="N41" s="246"/>
      <c r="O41" s="246"/>
      <c r="P41" s="247"/>
    </row>
    <row r="42" spans="2:17" ht="13.5">
      <c r="B42" s="248"/>
      <c r="C42" s="244"/>
      <c r="D42" s="244"/>
      <c r="E42" s="244"/>
      <c r="F42" s="244"/>
      <c r="G42" s="353" t="s">
        <v>570</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573</v>
      </c>
    </row>
    <row r="50" spans="1:17" ht="13.5">
      <c r="B50" s="248"/>
      <c r="C50" s="244"/>
      <c r="D50" s="244"/>
      <c r="E50" s="244"/>
      <c r="F50" s="244"/>
      <c r="G50" s="1224"/>
      <c r="H50" s="1225"/>
      <c r="I50" s="1225"/>
      <c r="J50" s="1226"/>
      <c r="K50" s="345" t="s">
        <v>517</v>
      </c>
      <c r="L50" s="345" t="s">
        <v>518</v>
      </c>
      <c r="M50" s="345" t="s">
        <v>519</v>
      </c>
      <c r="N50" s="345" t="s">
        <v>520</v>
      </c>
      <c r="O50" s="345" t="s">
        <v>521</v>
      </c>
    </row>
    <row r="51" spans="1:17" ht="13.5">
      <c r="B51" s="248"/>
      <c r="C51" s="244"/>
      <c r="D51" s="244"/>
      <c r="E51" s="244"/>
      <c r="F51" s="244"/>
      <c r="G51" s="1227" t="s">
        <v>568</v>
      </c>
      <c r="H51" s="1228"/>
      <c r="I51" s="1233" t="s">
        <v>566</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572</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567</v>
      </c>
      <c r="H55" s="1241"/>
      <c r="I55" s="1237" t="s">
        <v>566</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572</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571</v>
      </c>
      <c r="C63" s="244"/>
      <c r="D63" s="244"/>
      <c r="E63" s="244"/>
      <c r="F63" s="244"/>
      <c r="G63" s="244"/>
      <c r="H63" s="244"/>
      <c r="I63" s="244"/>
      <c r="J63" s="244"/>
      <c r="K63" s="244"/>
      <c r="L63" s="244"/>
      <c r="M63" s="244"/>
      <c r="N63" s="244"/>
      <c r="O63" s="244"/>
    </row>
    <row r="64" spans="1:17" ht="13.5">
      <c r="B64" s="248"/>
      <c r="C64" s="244"/>
      <c r="D64" s="244"/>
      <c r="E64" s="244"/>
      <c r="F64" s="244"/>
      <c r="G64" s="353" t="s">
        <v>570</v>
      </c>
      <c r="I64" s="352"/>
      <c r="J64" s="352"/>
      <c r="K64" s="352"/>
      <c r="L64" s="244"/>
      <c r="M64" s="244"/>
      <c r="N64" s="244"/>
      <c r="O64" s="244"/>
    </row>
    <row r="65" spans="2:30" ht="13.5">
      <c r="B65" s="248"/>
      <c r="C65" s="244"/>
      <c r="D65" s="244"/>
      <c r="E65" s="244"/>
      <c r="F65" s="244"/>
      <c r="G65" s="1247" t="s">
        <v>576</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569</v>
      </c>
      <c r="I71" s="349"/>
      <c r="J71" s="348"/>
      <c r="K71" s="348"/>
      <c r="L71" s="347"/>
      <c r="M71" s="348"/>
      <c r="N71" s="347"/>
      <c r="O71" s="346"/>
    </row>
    <row r="72" spans="2:30" ht="13.5">
      <c r="B72" s="248"/>
      <c r="C72" s="244"/>
      <c r="D72" s="244"/>
      <c r="E72" s="244"/>
      <c r="F72" s="244"/>
      <c r="G72" s="1224"/>
      <c r="H72" s="1225"/>
      <c r="I72" s="1225"/>
      <c r="J72" s="1226"/>
      <c r="K72" s="345" t="s">
        <v>517</v>
      </c>
      <c r="L72" s="345" t="s">
        <v>518</v>
      </c>
      <c r="M72" s="345" t="s">
        <v>519</v>
      </c>
      <c r="N72" s="345" t="s">
        <v>520</v>
      </c>
      <c r="O72" s="345" t="s">
        <v>521</v>
      </c>
    </row>
    <row r="73" spans="2:30" ht="13.5">
      <c r="B73" s="248"/>
      <c r="C73" s="244"/>
      <c r="D73" s="244"/>
      <c r="E73" s="244"/>
      <c r="F73" s="244"/>
      <c r="G73" s="1227" t="s">
        <v>568</v>
      </c>
      <c r="H73" s="1228"/>
      <c r="I73" s="1233" t="s">
        <v>566</v>
      </c>
      <c r="J73" s="1233"/>
      <c r="K73" s="1248">
        <v>28.3</v>
      </c>
      <c r="L73" s="1248">
        <v>21.2</v>
      </c>
      <c r="M73" s="1236">
        <v>6.9</v>
      </c>
      <c r="N73" s="1236">
        <v>0.7</v>
      </c>
      <c r="O73" s="1236"/>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565</v>
      </c>
      <c r="J75" s="1237"/>
      <c r="K75" s="1249">
        <v>10.6</v>
      </c>
      <c r="L75" s="1249">
        <v>9.6</v>
      </c>
      <c r="M75" s="1249">
        <v>8.8000000000000007</v>
      </c>
      <c r="N75" s="1249">
        <v>8.1999999999999993</v>
      </c>
      <c r="O75" s="1249">
        <v>7.7</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567</v>
      </c>
      <c r="H77" s="1241"/>
      <c r="I77" s="1237" t="s">
        <v>566</v>
      </c>
      <c r="J77" s="1237"/>
      <c r="K77" s="1248">
        <v>58.6</v>
      </c>
      <c r="L77" s="1248">
        <v>52.6</v>
      </c>
      <c r="M77" s="1236">
        <v>41.3</v>
      </c>
      <c r="N77" s="1236">
        <v>33</v>
      </c>
      <c r="O77" s="1236">
        <v>32.799999999999997</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565</v>
      </c>
      <c r="J79" s="1246"/>
      <c r="K79" s="1251">
        <v>11.1</v>
      </c>
      <c r="L79" s="1251">
        <v>10.4</v>
      </c>
      <c r="M79" s="1251">
        <v>9.6</v>
      </c>
      <c r="N79" s="1251">
        <v>8.5</v>
      </c>
      <c r="O79" s="1251">
        <v>9.5</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3" zoomScaleNormal="73"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79734</v>
      </c>
      <c r="E3" s="116"/>
      <c r="F3" s="117">
        <v>51704</v>
      </c>
      <c r="G3" s="118"/>
      <c r="H3" s="119"/>
    </row>
    <row r="4" spans="1:8">
      <c r="A4" s="120"/>
      <c r="B4" s="121"/>
      <c r="C4" s="122"/>
      <c r="D4" s="123">
        <v>48157</v>
      </c>
      <c r="E4" s="124"/>
      <c r="F4" s="125">
        <v>26896</v>
      </c>
      <c r="G4" s="126"/>
      <c r="H4" s="127"/>
    </row>
    <row r="5" spans="1:8">
      <c r="A5" s="108" t="s">
        <v>511</v>
      </c>
      <c r="B5" s="113"/>
      <c r="C5" s="114"/>
      <c r="D5" s="115">
        <v>67615</v>
      </c>
      <c r="E5" s="116"/>
      <c r="F5" s="117">
        <v>52678</v>
      </c>
      <c r="G5" s="118"/>
      <c r="H5" s="119"/>
    </row>
    <row r="6" spans="1:8">
      <c r="A6" s="120"/>
      <c r="B6" s="121"/>
      <c r="C6" s="122"/>
      <c r="D6" s="123">
        <v>38830</v>
      </c>
      <c r="E6" s="124"/>
      <c r="F6" s="125">
        <v>30185</v>
      </c>
      <c r="G6" s="126"/>
      <c r="H6" s="127"/>
    </row>
    <row r="7" spans="1:8">
      <c r="A7" s="108" t="s">
        <v>512</v>
      </c>
      <c r="B7" s="113"/>
      <c r="C7" s="114"/>
      <c r="D7" s="115">
        <v>104432</v>
      </c>
      <c r="E7" s="116"/>
      <c r="F7" s="117">
        <v>69560</v>
      </c>
      <c r="G7" s="118"/>
      <c r="H7" s="119"/>
    </row>
    <row r="8" spans="1:8">
      <c r="A8" s="120"/>
      <c r="B8" s="121"/>
      <c r="C8" s="122"/>
      <c r="D8" s="123">
        <v>53113</v>
      </c>
      <c r="E8" s="124"/>
      <c r="F8" s="125">
        <v>35305</v>
      </c>
      <c r="G8" s="126"/>
      <c r="H8" s="127"/>
    </row>
    <row r="9" spans="1:8">
      <c r="A9" s="108" t="s">
        <v>513</v>
      </c>
      <c r="B9" s="113"/>
      <c r="C9" s="114"/>
      <c r="D9" s="115">
        <v>72982</v>
      </c>
      <c r="E9" s="116"/>
      <c r="F9" s="117">
        <v>65988</v>
      </c>
      <c r="G9" s="118"/>
      <c r="H9" s="119"/>
    </row>
    <row r="10" spans="1:8">
      <c r="A10" s="120"/>
      <c r="B10" s="121"/>
      <c r="C10" s="122"/>
      <c r="D10" s="123">
        <v>47162</v>
      </c>
      <c r="E10" s="124"/>
      <c r="F10" s="125">
        <v>36473</v>
      </c>
      <c r="G10" s="126"/>
      <c r="H10" s="127"/>
    </row>
    <row r="11" spans="1:8">
      <c r="A11" s="108" t="s">
        <v>514</v>
      </c>
      <c r="B11" s="113"/>
      <c r="C11" s="114"/>
      <c r="D11" s="115">
        <v>82348</v>
      </c>
      <c r="E11" s="116"/>
      <c r="F11" s="117">
        <v>87974</v>
      </c>
      <c r="G11" s="118"/>
      <c r="H11" s="119"/>
    </row>
    <row r="12" spans="1:8">
      <c r="A12" s="120"/>
      <c r="B12" s="121"/>
      <c r="C12" s="128"/>
      <c r="D12" s="123">
        <v>39625</v>
      </c>
      <c r="E12" s="124"/>
      <c r="F12" s="125">
        <v>48183</v>
      </c>
      <c r="G12" s="126"/>
      <c r="H12" s="127"/>
    </row>
    <row r="13" spans="1:8">
      <c r="A13" s="108"/>
      <c r="B13" s="113"/>
      <c r="C13" s="129"/>
      <c r="D13" s="130">
        <v>81422</v>
      </c>
      <c r="E13" s="131"/>
      <c r="F13" s="132">
        <v>65581</v>
      </c>
      <c r="G13" s="133"/>
      <c r="H13" s="119"/>
    </row>
    <row r="14" spans="1:8">
      <c r="A14" s="120"/>
      <c r="B14" s="121"/>
      <c r="C14" s="122"/>
      <c r="D14" s="123">
        <v>45377</v>
      </c>
      <c r="E14" s="124"/>
      <c r="F14" s="125">
        <v>35408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10.24</v>
      </c>
      <c r="C19" s="134">
        <f>ROUND(VALUE(SUBSTITUTE(実質収支比率等に係る経年分析!G$48,"▲","-")),2)</f>
        <v>9.61</v>
      </c>
      <c r="D19" s="134">
        <f>ROUND(VALUE(SUBSTITUTE(実質収支比率等に係る経年分析!H$48,"▲","-")),2)</f>
        <v>8.64</v>
      </c>
      <c r="E19" s="134">
        <f>ROUND(VALUE(SUBSTITUTE(実質収支比率等に係る経年分析!I$48,"▲","-")),2)</f>
        <v>8.5</v>
      </c>
      <c r="F19" s="134">
        <f>ROUND(VALUE(SUBSTITUTE(実質収支比率等に係る経年分析!J$48,"▲","-")),2)</f>
        <v>6.52</v>
      </c>
    </row>
    <row r="20" spans="1:11">
      <c r="A20" s="134" t="s">
        <v>42</v>
      </c>
      <c r="B20" s="134">
        <f>ROUND(VALUE(SUBSTITUTE(実質収支比率等に係る経年分析!F$47,"▲","-")),2)</f>
        <v>31.84</v>
      </c>
      <c r="C20" s="134">
        <f>ROUND(VALUE(SUBSTITUTE(実質収支比率等に係る経年分析!G$47,"▲","-")),2)</f>
        <v>32.22</v>
      </c>
      <c r="D20" s="134">
        <f>ROUND(VALUE(SUBSTITUTE(実質収支比率等に係る経年分析!H$47,"▲","-")),2)</f>
        <v>36.93</v>
      </c>
      <c r="E20" s="134">
        <f>ROUND(VALUE(SUBSTITUTE(実質収支比率等に係る経年分析!I$47,"▲","-")),2)</f>
        <v>41.92</v>
      </c>
      <c r="F20" s="134">
        <f>ROUND(VALUE(SUBSTITUTE(実質収支比率等に係る経年分析!J$47,"▲","-")),2)</f>
        <v>46.11</v>
      </c>
    </row>
    <row r="21" spans="1:11">
      <c r="A21" s="134" t="s">
        <v>43</v>
      </c>
      <c r="B21" s="134">
        <f>IF(ISNUMBER(VALUE(SUBSTITUTE(実質収支比率等に係る経年分析!F$49,"▲","-"))),ROUND(VALUE(SUBSTITUTE(実質収支比率等に係る経年分析!F$49,"▲","-")),2),NA())</f>
        <v>6.97</v>
      </c>
      <c r="C21" s="134">
        <f>IF(ISNUMBER(VALUE(SUBSTITUTE(実質収支比率等に係る経年分析!G$49,"▲","-"))),ROUND(VALUE(SUBSTITUTE(実質収支比率等に係る経年分析!G$49,"▲","-")),2),NA())</f>
        <v>-0.41</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-1.86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特別養護老人ホーム特別会計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地域生活排水処理事業特別会計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2387</v>
      </c>
      <c r="E42" s="136"/>
      <c r="F42" s="136"/>
      <c r="G42" s="136">
        <f>'実質公債費比率（分子）の構造'!L$52</f>
        <v>2427</v>
      </c>
      <c r="H42" s="136"/>
      <c r="I42" s="136"/>
      <c r="J42" s="136">
        <f>'実質公債費比率（分子）の構造'!M$52</f>
        <v>2463</v>
      </c>
      <c r="K42" s="136"/>
      <c r="L42" s="136"/>
      <c r="M42" s="136">
        <f>'実質公債費比率（分子）の構造'!N$52</f>
        <v>2604</v>
      </c>
      <c r="N42" s="136"/>
      <c r="O42" s="136"/>
      <c r="P42" s="136">
        <f>'実質公債費比率（分子）の構造'!O$52</f>
        <v>2744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151</v>
      </c>
      <c r="C44" s="136"/>
      <c r="D44" s="136"/>
      <c r="E44" s="136">
        <f>'実質公債費比率（分子）の構造'!L$50</f>
        <v>148</v>
      </c>
      <c r="F44" s="136"/>
      <c r="G44" s="136"/>
      <c r="H44" s="136">
        <f>'実質公債費比率（分子）の構造'!M$50</f>
        <v>144</v>
      </c>
      <c r="I44" s="136"/>
      <c r="J44" s="136"/>
      <c r="K44" s="136">
        <f>'実質公債費比率（分子）の構造'!N$50</f>
        <v>142</v>
      </c>
      <c r="L44" s="136"/>
      <c r="M44" s="136"/>
      <c r="N44" s="136">
        <f>'実質公債費比率（分子）の構造'!O$50</f>
        <v>141</v>
      </c>
      <c r="O44" s="136"/>
      <c r="P44" s="136"/>
    </row>
    <row r="45" spans="1:16">
      <c r="A45" s="136" t="s">
        <v>53</v>
      </c>
      <c r="B45" s="136">
        <f>'実質公債費比率（分子）の構造'!K$49</f>
        <v>196</v>
      </c>
      <c r="C45" s="136"/>
      <c r="D45" s="136"/>
      <c r="E45" s="136">
        <f>'実質公債費比率（分子）の構造'!L$49</f>
        <v>183</v>
      </c>
      <c r="F45" s="136"/>
      <c r="G45" s="136"/>
      <c r="H45" s="136">
        <f>'実質公債費比率（分子）の構造'!M$49</f>
        <v>170</v>
      </c>
      <c r="I45" s="136"/>
      <c r="J45" s="136"/>
      <c r="K45" s="136">
        <f>'実質公債費比率（分子）の構造'!N$49</f>
        <v>172</v>
      </c>
      <c r="L45" s="136"/>
      <c r="M45" s="136"/>
      <c r="N45" s="136">
        <f>'実質公債費比率（分子）の構造'!O$49</f>
        <v>150</v>
      </c>
      <c r="O45" s="136"/>
      <c r="P45" s="136"/>
    </row>
    <row r="46" spans="1:16">
      <c r="A46" s="136" t="s">
        <v>54</v>
      </c>
      <c r="B46" s="136">
        <f>'実質公債費比率（分子）の構造'!K$48</f>
        <v>475</v>
      </c>
      <c r="C46" s="136"/>
      <c r="D46" s="136"/>
      <c r="E46" s="136">
        <f>'実質公債費比率（分子）の構造'!L$48</f>
        <v>516</v>
      </c>
      <c r="F46" s="136"/>
      <c r="G46" s="136"/>
      <c r="H46" s="136">
        <f>'実質公債費比率（分子）の構造'!M$48</f>
        <v>486</v>
      </c>
      <c r="I46" s="136"/>
      <c r="J46" s="136"/>
      <c r="K46" s="136">
        <f>'実質公債費比率（分子）の構造'!N$48</f>
        <v>521</v>
      </c>
      <c r="L46" s="136"/>
      <c r="M46" s="136"/>
      <c r="N46" s="136">
        <f>'実質公債費比率（分子）の構造'!O$48</f>
        <v>505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2811</v>
      </c>
      <c r="C49" s="136"/>
      <c r="D49" s="136"/>
      <c r="E49" s="136">
        <f>'実質公債費比率（分子）の構造'!L$45</f>
        <v>2731</v>
      </c>
      <c r="F49" s="136"/>
      <c r="G49" s="136"/>
      <c r="H49" s="136">
        <f>'実質公債費比率（分子）の構造'!M$45</f>
        <v>2691</v>
      </c>
      <c r="I49" s="136"/>
      <c r="J49" s="136"/>
      <c r="K49" s="136">
        <f>'実質公債費比率（分子）の構造'!N$45</f>
        <v>2739</v>
      </c>
      <c r="L49" s="136"/>
      <c r="M49" s="136"/>
      <c r="N49" s="136">
        <f>'実質公債費比率（分子）の構造'!O$45</f>
        <v>2923</v>
      </c>
      <c r="O49" s="136"/>
      <c r="P49" s="136"/>
    </row>
    <row r="50" spans="1:16">
      <c r="A50" s="136" t="s">
        <v>57</v>
      </c>
      <c r="B50" s="136" t="e">
        <f>NA()</f>
        <v>#N/A</v>
      </c>
      <c r="C50" s="136">
        <f>IF(ISNUMBER('実質公債費比率（分子）の構造'!K$53),'実質公債費比率（分子）の構造'!K$53,NA())</f>
        <v>1246</v>
      </c>
      <c r="D50" s="136" t="e">
        <f>NA()</f>
        <v>#N/A</v>
      </c>
      <c r="E50" s="136" t="e">
        <f>NA()</f>
        <v>#N/A</v>
      </c>
      <c r="F50" s="136">
        <f>IF(ISNUMBER('実質公債費比率（分子）の構造'!L$53),'実質公債費比率（分子）の構造'!L$53,NA())</f>
        <v>1151</v>
      </c>
      <c r="G50" s="136" t="e">
        <f>NA()</f>
        <v>#N/A</v>
      </c>
      <c r="H50" s="136" t="e">
        <f>NA()</f>
        <v>#N/A</v>
      </c>
      <c r="I50" s="136">
        <f>IF(ISNUMBER('実質公債費比率（分子）の構造'!M$53),'実質公債費比率（分子）の構造'!M$53,NA())</f>
        <v>1028</v>
      </c>
      <c r="J50" s="136" t="e">
        <f>NA()</f>
        <v>#N/A</v>
      </c>
      <c r="K50" s="136" t="e">
        <f>NA()</f>
        <v>#N/A</v>
      </c>
      <c r="L50" s="136">
        <f>IF(ISNUMBER('実質公債費比率（分子）の構造'!N$53),'実質公債費比率（分子）の構造'!N$53,NA())</f>
        <v>970</v>
      </c>
      <c r="M50" s="136" t="e">
        <f>NA()</f>
        <v>#N/A</v>
      </c>
      <c r="N50" s="136" t="e">
        <f>NA()</f>
        <v>#N/A</v>
      </c>
      <c r="O50" s="136">
        <f>IF(ISNUMBER('実質公債費比率（分子）の構造'!O$53),'実質公債費比率（分子）の構造'!O$53,NA())</f>
        <v>975</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27664</v>
      </c>
      <c r="E56" s="135"/>
      <c r="F56" s="135"/>
      <c r="G56" s="135">
        <f>'将来負担比率（分子）の構造'!J$51</f>
        <v>28045</v>
      </c>
      <c r="H56" s="135"/>
      <c r="I56" s="135"/>
      <c r="J56" s="135">
        <f>'将来負担比率（分子）の構造'!K$51</f>
        <v>28966</v>
      </c>
      <c r="K56" s="135"/>
      <c r="L56" s="135"/>
      <c r="M56" s="135">
        <f>'将来負担比率（分子）の構造'!L$51</f>
        <v>28518</v>
      </c>
      <c r="N56" s="135"/>
      <c r="O56" s="135"/>
      <c r="P56" s="135">
        <f>'将来負担比率（分子）の構造'!M$51</f>
        <v>29465</v>
      </c>
    </row>
    <row r="57" spans="1:16">
      <c r="A57" s="135" t="s">
        <v>34</v>
      </c>
      <c r="B57" s="135"/>
      <c r="C57" s="135"/>
      <c r="D57" s="135">
        <f>'将来負担比率（分子）の構造'!I$50</f>
        <v>1777</v>
      </c>
      <c r="E57" s="135"/>
      <c r="F57" s="135"/>
      <c r="G57" s="135">
        <f>'将来負担比率（分子）の構造'!J$50</f>
        <v>1812</v>
      </c>
      <c r="H57" s="135"/>
      <c r="I57" s="135"/>
      <c r="J57" s="135">
        <f>'将来負担比率（分子）の構造'!K$50</f>
        <v>1849</v>
      </c>
      <c r="K57" s="135"/>
      <c r="L57" s="135"/>
      <c r="M57" s="135">
        <f>'将来負担比率（分子）の構造'!L$50</f>
        <v>1790</v>
      </c>
      <c r="N57" s="135"/>
      <c r="O57" s="135"/>
      <c r="P57" s="135">
        <f>'将来負担比率（分子）の構造'!M$50</f>
        <v>1732</v>
      </c>
    </row>
    <row r="58" spans="1:16">
      <c r="A58" s="135" t="s">
        <v>33</v>
      </c>
      <c r="B58" s="135"/>
      <c r="C58" s="135"/>
      <c r="D58" s="135">
        <f>'将来負担比率（分子）の構造'!I$49</f>
        <v>9870</v>
      </c>
      <c r="E58" s="135"/>
      <c r="F58" s="135"/>
      <c r="G58" s="135">
        <f>'将来負担比率（分子）の構造'!J$49</f>
        <v>10793</v>
      </c>
      <c r="H58" s="135"/>
      <c r="I58" s="135"/>
      <c r="J58" s="135">
        <f>'将来負担比率（分子）の構造'!K$49</f>
        <v>11478</v>
      </c>
      <c r="K58" s="135"/>
      <c r="L58" s="135"/>
      <c r="M58" s="135">
        <f>'将来負担比率（分子）の構造'!L$49</f>
        <v>12602</v>
      </c>
      <c r="N58" s="135"/>
      <c r="O58" s="135"/>
      <c r="P58" s="135">
        <f>'将来負担比率（分子）の構造'!M$49</f>
        <v>14541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1207</v>
      </c>
      <c r="C61" s="135"/>
      <c r="D61" s="135"/>
      <c r="E61" s="135">
        <f>'将来負担比率（分子）の構造'!J$46</f>
        <v>1207</v>
      </c>
      <c r="F61" s="135"/>
      <c r="G61" s="135"/>
      <c r="H61" s="135">
        <f>'将来負担比率（分子）の構造'!K$46</f>
        <v>1207</v>
      </c>
      <c r="I61" s="135"/>
      <c r="J61" s="135"/>
      <c r="K61" s="135">
        <f>'将来負担比率（分子）の構造'!L$46</f>
        <v>1386</v>
      </c>
      <c r="L61" s="135"/>
      <c r="M61" s="135"/>
      <c r="N61" s="135">
        <f>'将来負担比率（分子）の構造'!M$46</f>
        <v>1386</v>
      </c>
      <c r="O61" s="135"/>
      <c r="P61" s="135"/>
    </row>
    <row r="62" spans="1:16">
      <c r="A62" s="135" t="s">
        <v>28</v>
      </c>
      <c r="B62" s="135">
        <f>'将来負担比率（分子）の構造'!I$45</f>
        <v>3832</v>
      </c>
      <c r="C62" s="135"/>
      <c r="D62" s="135"/>
      <c r="E62" s="135">
        <f>'将来負担比率（分子）の構造'!J$45</f>
        <v>3419</v>
      </c>
      <c r="F62" s="135"/>
      <c r="G62" s="135"/>
      <c r="H62" s="135">
        <f>'将来負担比率（分子）の構造'!K$45</f>
        <v>3053</v>
      </c>
      <c r="I62" s="135"/>
      <c r="J62" s="135"/>
      <c r="K62" s="135">
        <f>'将来負担比率（分子）の構造'!L$45</f>
        <v>2613</v>
      </c>
      <c r="L62" s="135"/>
      <c r="M62" s="135"/>
      <c r="N62" s="135">
        <f>'将来負担比率（分子）の構造'!M$45</f>
        <v>2180</v>
      </c>
      <c r="O62" s="135"/>
      <c r="P62" s="135"/>
    </row>
    <row r="63" spans="1:16">
      <c r="A63" s="135" t="s">
        <v>27</v>
      </c>
      <c r="B63" s="135">
        <f>'将来負担比率（分子）の構造'!I$44</f>
        <v>1138</v>
      </c>
      <c r="C63" s="135"/>
      <c r="D63" s="135"/>
      <c r="E63" s="135">
        <f>'将来負担比率（分子）の構造'!J$44</f>
        <v>1067</v>
      </c>
      <c r="F63" s="135"/>
      <c r="G63" s="135"/>
      <c r="H63" s="135">
        <f>'将来負担比率（分子）の構造'!K$44</f>
        <v>953</v>
      </c>
      <c r="I63" s="135"/>
      <c r="J63" s="135"/>
      <c r="K63" s="135">
        <f>'将来負担比率（分子）の構造'!L$44</f>
        <v>988</v>
      </c>
      <c r="L63" s="135"/>
      <c r="M63" s="135"/>
      <c r="N63" s="135">
        <f>'将来負担比率（分子）の構造'!M$44</f>
        <v>903</v>
      </c>
      <c r="O63" s="135"/>
      <c r="P63" s="135"/>
    </row>
    <row r="64" spans="1:16">
      <c r="A64" s="135" t="s">
        <v>26</v>
      </c>
      <c r="B64" s="135">
        <f>'将来負担比率（分子）の構造'!I$43</f>
        <v>8652</v>
      </c>
      <c r="C64" s="135"/>
      <c r="D64" s="135"/>
      <c r="E64" s="135">
        <f>'将来負担比率（分子）の構造'!J$43</f>
        <v>9080</v>
      </c>
      <c r="F64" s="135"/>
      <c r="G64" s="135"/>
      <c r="H64" s="135">
        <f>'将来負担比率（分子）の構造'!K$43</f>
        <v>8955</v>
      </c>
      <c r="I64" s="135"/>
      <c r="J64" s="135"/>
      <c r="K64" s="135">
        <f>'将来負担比率（分子）の構造'!L$43</f>
        <v>8758</v>
      </c>
      <c r="L64" s="135"/>
      <c r="M64" s="135"/>
      <c r="N64" s="135">
        <f>'将来負担比率（分子）の構造'!M$43</f>
        <v>8406</v>
      </c>
      <c r="O64" s="135"/>
      <c r="P64" s="135"/>
    </row>
    <row r="65" spans="1:16">
      <c r="A65" s="135" t="s">
        <v>25</v>
      </c>
      <c r="B65" s="135">
        <f>'将来負担比率（分子）の構造'!I$42</f>
        <v>1429</v>
      </c>
      <c r="C65" s="135"/>
      <c r="D65" s="135"/>
      <c r="E65" s="135">
        <f>'将来負担比率（分子）の構造'!J$42</f>
        <v>1270</v>
      </c>
      <c r="F65" s="135"/>
      <c r="G65" s="135"/>
      <c r="H65" s="135">
        <f>'将来負担比率（分子）の構造'!K$42</f>
        <v>1125</v>
      </c>
      <c r="I65" s="135"/>
      <c r="J65" s="135"/>
      <c r="K65" s="135">
        <f>'将来負担比率（分子）の構造'!L$42</f>
        <v>964</v>
      </c>
      <c r="L65" s="135"/>
      <c r="M65" s="135"/>
      <c r="N65" s="135">
        <f>'将来負担比率（分子）の構造'!M$42</f>
        <v>816</v>
      </c>
      <c r="O65" s="135"/>
      <c r="P65" s="135"/>
    </row>
    <row r="66" spans="1:16">
      <c r="A66" s="135" t="s">
        <v>24</v>
      </c>
      <c r="B66" s="135">
        <f>'将来負担比率（分子）の構造'!I$41</f>
        <v>26710</v>
      </c>
      <c r="C66" s="135"/>
      <c r="D66" s="135"/>
      <c r="E66" s="135">
        <f>'将来負担比率（分子）の構造'!J$41</f>
        <v>27299</v>
      </c>
      <c r="F66" s="135"/>
      <c r="G66" s="135"/>
      <c r="H66" s="135">
        <f>'将来負担比率（分子）の構造'!K$41</f>
        <v>27899</v>
      </c>
      <c r="I66" s="135"/>
      <c r="J66" s="135"/>
      <c r="K66" s="135">
        <f>'将来負担比率（分子）の構造'!L$41</f>
        <v>28299</v>
      </c>
      <c r="L66" s="135"/>
      <c r="M66" s="135"/>
      <c r="N66" s="135">
        <f>'将来負担比率（分子）の構造'!M$41</f>
        <v>29623</v>
      </c>
      <c r="O66" s="135"/>
      <c r="P66" s="135"/>
    </row>
    <row r="67" spans="1:16">
      <c r="A67" s="135" t="s">
        <v>61</v>
      </c>
      <c r="B67" s="135" t="e">
        <f>NA()</f>
        <v>#N/A</v>
      </c>
      <c r="C67" s="135">
        <f>IF(ISNUMBER('将来負担比率（分子）の構造'!I$52), IF('将来負担比率（分子）の構造'!I$52 &lt; 0, 0, '将来負担比率（分子）の構造'!I$52), NA())</f>
        <v>3657</v>
      </c>
      <c r="D67" s="135" t="e">
        <f>NA()</f>
        <v>#N/A</v>
      </c>
      <c r="E67" s="135" t="e">
        <f>NA()</f>
        <v>#N/A</v>
      </c>
      <c r="F67" s="135">
        <f>IF(ISNUMBER('将来負担比率（分子）の構造'!J$52), IF('将来負担比率（分子）の構造'!J$52 &lt; 0, 0, '将来負担比率（分子）の構造'!J$52), NA())</f>
        <v>2692</v>
      </c>
      <c r="G67" s="135" t="e">
        <f>NA()</f>
        <v>#N/A</v>
      </c>
      <c r="H67" s="135" t="e">
        <f>NA()</f>
        <v>#N/A</v>
      </c>
      <c r="I67" s="135">
        <f>IF(ISNUMBER('将来負担比率（分子）の構造'!K$52), IF('将来負担比率（分子）の構造'!K$52 &lt; 0, 0, '将来負担比率（分子）の構造'!K$52), NA())</f>
        <v>899</v>
      </c>
      <c r="J67" s="135" t="e">
        <f>NA()</f>
        <v>#N/A</v>
      </c>
      <c r="K67" s="135" t="e">
        <f>NA()</f>
        <v>#N/A</v>
      </c>
      <c r="L67" s="135">
        <f>IF(ISNUMBER('将来負担比率（分子）の構造'!L$52), IF('将来負担比率（分子）の構造'!L$52 &lt; 0, 0, '将来負担比率（分子）の構造'!L$52), NA())</f>
        <v>98</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5284366</v>
      </c>
      <c r="S5" s="613"/>
      <c r="T5" s="613"/>
      <c r="U5" s="613"/>
      <c r="V5" s="613"/>
      <c r="W5" s="613"/>
      <c r="X5" s="613"/>
      <c r="Y5" s="614"/>
      <c r="Z5" s="615">
        <v>17.7</v>
      </c>
      <c r="AA5" s="615"/>
      <c r="AB5" s="615"/>
      <c r="AC5" s="615"/>
      <c r="AD5" s="616">
        <v>5284366</v>
      </c>
      <c r="AE5" s="616"/>
      <c r="AF5" s="616"/>
      <c r="AG5" s="616"/>
      <c r="AH5" s="616"/>
      <c r="AI5" s="616"/>
      <c r="AJ5" s="616"/>
      <c r="AK5" s="616"/>
      <c r="AL5" s="617">
        <v>36</v>
      </c>
      <c r="AM5" s="618"/>
      <c r="AN5" s="618"/>
      <c r="AO5" s="619"/>
      <c r="AP5" s="609" t="s">
        <v>207</v>
      </c>
      <c r="AQ5" s="610"/>
      <c r="AR5" s="610"/>
      <c r="AS5" s="610"/>
      <c r="AT5" s="610"/>
      <c r="AU5" s="610"/>
      <c r="AV5" s="610"/>
      <c r="AW5" s="610"/>
      <c r="AX5" s="610"/>
      <c r="AY5" s="610"/>
      <c r="AZ5" s="610"/>
      <c r="BA5" s="610"/>
      <c r="BB5" s="610"/>
      <c r="BC5" s="610"/>
      <c r="BD5" s="610"/>
      <c r="BE5" s="610"/>
      <c r="BF5" s="611"/>
      <c r="BG5" s="623">
        <v>5270091</v>
      </c>
      <c r="BH5" s="624"/>
      <c r="BI5" s="624"/>
      <c r="BJ5" s="624"/>
      <c r="BK5" s="624"/>
      <c r="BL5" s="624"/>
      <c r="BM5" s="624"/>
      <c r="BN5" s="625"/>
      <c r="BO5" s="626">
        <v>99.7</v>
      </c>
      <c r="BP5" s="626"/>
      <c r="BQ5" s="626"/>
      <c r="BR5" s="626"/>
      <c r="BS5" s="627">
        <v>72720</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297745</v>
      </c>
      <c r="S6" s="624"/>
      <c r="T6" s="624"/>
      <c r="U6" s="624"/>
      <c r="V6" s="624"/>
      <c r="W6" s="624"/>
      <c r="X6" s="624"/>
      <c r="Y6" s="625"/>
      <c r="Z6" s="626">
        <v>1</v>
      </c>
      <c r="AA6" s="626"/>
      <c r="AB6" s="626"/>
      <c r="AC6" s="626"/>
      <c r="AD6" s="627">
        <v>297745</v>
      </c>
      <c r="AE6" s="627"/>
      <c r="AF6" s="627"/>
      <c r="AG6" s="627"/>
      <c r="AH6" s="627"/>
      <c r="AI6" s="627"/>
      <c r="AJ6" s="627"/>
      <c r="AK6" s="627"/>
      <c r="AL6" s="628">
        <v>2</v>
      </c>
      <c r="AM6" s="629"/>
      <c r="AN6" s="629"/>
      <c r="AO6" s="630"/>
      <c r="AP6" s="620" t="s">
        <v>212</v>
      </c>
      <c r="AQ6" s="621"/>
      <c r="AR6" s="621"/>
      <c r="AS6" s="621"/>
      <c r="AT6" s="621"/>
      <c r="AU6" s="621"/>
      <c r="AV6" s="621"/>
      <c r="AW6" s="621"/>
      <c r="AX6" s="621"/>
      <c r="AY6" s="621"/>
      <c r="AZ6" s="621"/>
      <c r="BA6" s="621"/>
      <c r="BB6" s="621"/>
      <c r="BC6" s="621"/>
      <c r="BD6" s="621"/>
      <c r="BE6" s="621"/>
      <c r="BF6" s="622"/>
      <c r="BG6" s="623">
        <v>5270091</v>
      </c>
      <c r="BH6" s="624"/>
      <c r="BI6" s="624"/>
      <c r="BJ6" s="624"/>
      <c r="BK6" s="624"/>
      <c r="BL6" s="624"/>
      <c r="BM6" s="624"/>
      <c r="BN6" s="625"/>
      <c r="BO6" s="626">
        <v>99.7</v>
      </c>
      <c r="BP6" s="626"/>
      <c r="BQ6" s="626"/>
      <c r="BR6" s="626"/>
      <c r="BS6" s="627">
        <v>72720</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216409</v>
      </c>
      <c r="CS6" s="624"/>
      <c r="CT6" s="624"/>
      <c r="CU6" s="624"/>
      <c r="CV6" s="624"/>
      <c r="CW6" s="624"/>
      <c r="CX6" s="624"/>
      <c r="CY6" s="625"/>
      <c r="CZ6" s="626">
        <v>0.8</v>
      </c>
      <c r="DA6" s="626"/>
      <c r="DB6" s="626"/>
      <c r="DC6" s="626"/>
      <c r="DD6" s="632" t="s">
        <v>214</v>
      </c>
      <c r="DE6" s="624"/>
      <c r="DF6" s="624"/>
      <c r="DG6" s="624"/>
      <c r="DH6" s="624"/>
      <c r="DI6" s="624"/>
      <c r="DJ6" s="624"/>
      <c r="DK6" s="624"/>
      <c r="DL6" s="624"/>
      <c r="DM6" s="624"/>
      <c r="DN6" s="624"/>
      <c r="DO6" s="624"/>
      <c r="DP6" s="625"/>
      <c r="DQ6" s="632">
        <v>216328</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5946</v>
      </c>
      <c r="S7" s="624"/>
      <c r="T7" s="624"/>
      <c r="U7" s="624"/>
      <c r="V7" s="624"/>
      <c r="W7" s="624"/>
      <c r="X7" s="624"/>
      <c r="Y7" s="625"/>
      <c r="Z7" s="626">
        <v>0</v>
      </c>
      <c r="AA7" s="626"/>
      <c r="AB7" s="626"/>
      <c r="AC7" s="626"/>
      <c r="AD7" s="627">
        <v>5946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2150851</v>
      </c>
      <c r="BH7" s="624"/>
      <c r="BI7" s="624"/>
      <c r="BJ7" s="624"/>
      <c r="BK7" s="624"/>
      <c r="BL7" s="624"/>
      <c r="BM7" s="624"/>
      <c r="BN7" s="625"/>
      <c r="BO7" s="626">
        <v>40.700000000000003</v>
      </c>
      <c r="BP7" s="626"/>
      <c r="BQ7" s="626"/>
      <c r="BR7" s="626"/>
      <c r="BS7" s="627">
        <v>72720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4093757</v>
      </c>
      <c r="CS7" s="624"/>
      <c r="CT7" s="624"/>
      <c r="CU7" s="624"/>
      <c r="CV7" s="624"/>
      <c r="CW7" s="624"/>
      <c r="CX7" s="624"/>
      <c r="CY7" s="625"/>
      <c r="CZ7" s="626">
        <v>14.2</v>
      </c>
      <c r="DA7" s="626"/>
      <c r="DB7" s="626"/>
      <c r="DC7" s="626"/>
      <c r="DD7" s="632">
        <v>331733</v>
      </c>
      <c r="DE7" s="624"/>
      <c r="DF7" s="624"/>
      <c r="DG7" s="624"/>
      <c r="DH7" s="624"/>
      <c r="DI7" s="624"/>
      <c r="DJ7" s="624"/>
      <c r="DK7" s="624"/>
      <c r="DL7" s="624"/>
      <c r="DM7" s="624"/>
      <c r="DN7" s="624"/>
      <c r="DO7" s="624"/>
      <c r="DP7" s="625"/>
      <c r="DQ7" s="632">
        <v>2139811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21528</v>
      </c>
      <c r="S8" s="624"/>
      <c r="T8" s="624"/>
      <c r="U8" s="624"/>
      <c r="V8" s="624"/>
      <c r="W8" s="624"/>
      <c r="X8" s="624"/>
      <c r="Y8" s="625"/>
      <c r="Z8" s="626">
        <v>0.1</v>
      </c>
      <c r="AA8" s="626"/>
      <c r="AB8" s="626"/>
      <c r="AC8" s="626"/>
      <c r="AD8" s="627">
        <v>21528</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78184</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9748122</v>
      </c>
      <c r="CS8" s="624"/>
      <c r="CT8" s="624"/>
      <c r="CU8" s="624"/>
      <c r="CV8" s="624"/>
      <c r="CW8" s="624"/>
      <c r="CX8" s="624"/>
      <c r="CY8" s="625"/>
      <c r="CZ8" s="626">
        <v>33.9</v>
      </c>
      <c r="DA8" s="626"/>
      <c r="DB8" s="626"/>
      <c r="DC8" s="626"/>
      <c r="DD8" s="632">
        <v>486349</v>
      </c>
      <c r="DE8" s="624"/>
      <c r="DF8" s="624"/>
      <c r="DG8" s="624"/>
      <c r="DH8" s="624"/>
      <c r="DI8" s="624"/>
      <c r="DJ8" s="624"/>
      <c r="DK8" s="624"/>
      <c r="DL8" s="624"/>
      <c r="DM8" s="624"/>
      <c r="DN8" s="624"/>
      <c r="DO8" s="624"/>
      <c r="DP8" s="625"/>
      <c r="DQ8" s="632">
        <v>4809429</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18343</v>
      </c>
      <c r="S9" s="624"/>
      <c r="T9" s="624"/>
      <c r="U9" s="624"/>
      <c r="V9" s="624"/>
      <c r="W9" s="624"/>
      <c r="X9" s="624"/>
      <c r="Y9" s="625"/>
      <c r="Z9" s="626">
        <v>0.1</v>
      </c>
      <c r="AA9" s="626"/>
      <c r="AB9" s="626"/>
      <c r="AC9" s="626"/>
      <c r="AD9" s="627">
        <v>18343</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1518101</v>
      </c>
      <c r="BH9" s="624"/>
      <c r="BI9" s="624"/>
      <c r="BJ9" s="624"/>
      <c r="BK9" s="624"/>
      <c r="BL9" s="624"/>
      <c r="BM9" s="624"/>
      <c r="BN9" s="625"/>
      <c r="BO9" s="626">
        <v>28.7</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2604413</v>
      </c>
      <c r="CS9" s="624"/>
      <c r="CT9" s="624"/>
      <c r="CU9" s="624"/>
      <c r="CV9" s="624"/>
      <c r="CW9" s="624"/>
      <c r="CX9" s="624"/>
      <c r="CY9" s="625"/>
      <c r="CZ9" s="626">
        <v>9.1</v>
      </c>
      <c r="DA9" s="626"/>
      <c r="DB9" s="626"/>
      <c r="DC9" s="626"/>
      <c r="DD9" s="632">
        <v>1903</v>
      </c>
      <c r="DE9" s="624"/>
      <c r="DF9" s="624"/>
      <c r="DG9" s="624"/>
      <c r="DH9" s="624"/>
      <c r="DI9" s="624"/>
      <c r="DJ9" s="624"/>
      <c r="DK9" s="624"/>
      <c r="DL9" s="624"/>
      <c r="DM9" s="624"/>
      <c r="DN9" s="624"/>
      <c r="DO9" s="624"/>
      <c r="DP9" s="625"/>
      <c r="DQ9" s="632">
        <v>1472948</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983174</v>
      </c>
      <c r="S10" s="624"/>
      <c r="T10" s="624"/>
      <c r="U10" s="624"/>
      <c r="V10" s="624"/>
      <c r="W10" s="624"/>
      <c r="X10" s="624"/>
      <c r="Y10" s="625"/>
      <c r="Z10" s="626">
        <v>3.3</v>
      </c>
      <c r="AA10" s="626"/>
      <c r="AB10" s="626"/>
      <c r="AC10" s="626"/>
      <c r="AD10" s="627">
        <v>983174</v>
      </c>
      <c r="AE10" s="627"/>
      <c r="AF10" s="627"/>
      <c r="AG10" s="627"/>
      <c r="AH10" s="627"/>
      <c r="AI10" s="627"/>
      <c r="AJ10" s="627"/>
      <c r="AK10" s="627"/>
      <c r="AL10" s="628">
        <v>6.7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139898</v>
      </c>
      <c r="BH10" s="624"/>
      <c r="BI10" s="624"/>
      <c r="BJ10" s="624"/>
      <c r="BK10" s="624"/>
      <c r="BL10" s="624"/>
      <c r="BM10" s="624"/>
      <c r="BN10" s="625"/>
      <c r="BO10" s="626">
        <v>2.6</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30161</v>
      </c>
      <c r="S11" s="624"/>
      <c r="T11" s="624"/>
      <c r="U11" s="624"/>
      <c r="V11" s="624"/>
      <c r="W11" s="624"/>
      <c r="X11" s="624"/>
      <c r="Y11" s="625"/>
      <c r="Z11" s="626">
        <v>0.1</v>
      </c>
      <c r="AA11" s="626"/>
      <c r="AB11" s="626"/>
      <c r="AC11" s="626"/>
      <c r="AD11" s="627">
        <v>30161</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414668</v>
      </c>
      <c r="BH11" s="624"/>
      <c r="BI11" s="624"/>
      <c r="BJ11" s="624"/>
      <c r="BK11" s="624"/>
      <c r="BL11" s="624"/>
      <c r="BM11" s="624"/>
      <c r="BN11" s="625"/>
      <c r="BO11" s="626">
        <v>7.8</v>
      </c>
      <c r="BP11" s="626"/>
      <c r="BQ11" s="626"/>
      <c r="BR11" s="626"/>
      <c r="BS11" s="632">
        <v>72720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2558312</v>
      </c>
      <c r="CS11" s="624"/>
      <c r="CT11" s="624"/>
      <c r="CU11" s="624"/>
      <c r="CV11" s="624"/>
      <c r="CW11" s="624"/>
      <c r="CX11" s="624"/>
      <c r="CY11" s="625"/>
      <c r="CZ11" s="626">
        <v>8.9</v>
      </c>
      <c r="DA11" s="626"/>
      <c r="DB11" s="626"/>
      <c r="DC11" s="626"/>
      <c r="DD11" s="632">
        <v>924982</v>
      </c>
      <c r="DE11" s="624"/>
      <c r="DF11" s="624"/>
      <c r="DG11" s="624"/>
      <c r="DH11" s="624"/>
      <c r="DI11" s="624"/>
      <c r="DJ11" s="624"/>
      <c r="DK11" s="624"/>
      <c r="DL11" s="624"/>
      <c r="DM11" s="624"/>
      <c r="DN11" s="624"/>
      <c r="DO11" s="624"/>
      <c r="DP11" s="625"/>
      <c r="DQ11" s="632">
        <v>1035122</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2622904</v>
      </c>
      <c r="BH12" s="624"/>
      <c r="BI12" s="624"/>
      <c r="BJ12" s="624"/>
      <c r="BK12" s="624"/>
      <c r="BL12" s="624"/>
      <c r="BM12" s="624"/>
      <c r="BN12" s="625"/>
      <c r="BO12" s="626">
        <v>49.6</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664179</v>
      </c>
      <c r="CS12" s="624"/>
      <c r="CT12" s="624"/>
      <c r="CU12" s="624"/>
      <c r="CV12" s="624"/>
      <c r="CW12" s="624"/>
      <c r="CX12" s="624"/>
      <c r="CY12" s="625"/>
      <c r="CZ12" s="626">
        <v>2.2999999999999998</v>
      </c>
      <c r="DA12" s="626"/>
      <c r="DB12" s="626"/>
      <c r="DC12" s="626"/>
      <c r="DD12" s="632">
        <v>40694</v>
      </c>
      <c r="DE12" s="624"/>
      <c r="DF12" s="624"/>
      <c r="DG12" s="624"/>
      <c r="DH12" s="624"/>
      <c r="DI12" s="624"/>
      <c r="DJ12" s="624"/>
      <c r="DK12" s="624"/>
      <c r="DL12" s="624"/>
      <c r="DM12" s="624"/>
      <c r="DN12" s="624"/>
      <c r="DO12" s="624"/>
      <c r="DP12" s="625"/>
      <c r="DQ12" s="632">
        <v>401922</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39851</v>
      </c>
      <c r="S13" s="624"/>
      <c r="T13" s="624"/>
      <c r="U13" s="624"/>
      <c r="V13" s="624"/>
      <c r="W13" s="624"/>
      <c r="X13" s="624"/>
      <c r="Y13" s="625"/>
      <c r="Z13" s="626">
        <v>0.1</v>
      </c>
      <c r="AA13" s="626"/>
      <c r="AB13" s="626"/>
      <c r="AC13" s="626"/>
      <c r="AD13" s="627">
        <v>39851</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2488065</v>
      </c>
      <c r="BH13" s="624"/>
      <c r="BI13" s="624"/>
      <c r="BJ13" s="624"/>
      <c r="BK13" s="624"/>
      <c r="BL13" s="624"/>
      <c r="BM13" s="624"/>
      <c r="BN13" s="625"/>
      <c r="BO13" s="626">
        <v>47.1</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2231152</v>
      </c>
      <c r="CS13" s="624"/>
      <c r="CT13" s="624"/>
      <c r="CU13" s="624"/>
      <c r="CV13" s="624"/>
      <c r="CW13" s="624"/>
      <c r="CX13" s="624"/>
      <c r="CY13" s="625"/>
      <c r="CZ13" s="626">
        <v>7.8</v>
      </c>
      <c r="DA13" s="626"/>
      <c r="DB13" s="626"/>
      <c r="DC13" s="626"/>
      <c r="DD13" s="632">
        <v>1331113</v>
      </c>
      <c r="DE13" s="624"/>
      <c r="DF13" s="624"/>
      <c r="DG13" s="624"/>
      <c r="DH13" s="624"/>
      <c r="DI13" s="624"/>
      <c r="DJ13" s="624"/>
      <c r="DK13" s="624"/>
      <c r="DL13" s="624"/>
      <c r="DM13" s="624"/>
      <c r="DN13" s="624"/>
      <c r="DO13" s="624"/>
      <c r="DP13" s="625"/>
      <c r="DQ13" s="632">
        <v>1069876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148601</v>
      </c>
      <c r="BH14" s="624"/>
      <c r="BI14" s="624"/>
      <c r="BJ14" s="624"/>
      <c r="BK14" s="624"/>
      <c r="BL14" s="624"/>
      <c r="BM14" s="624"/>
      <c r="BN14" s="625"/>
      <c r="BO14" s="626">
        <v>2.8</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932083</v>
      </c>
      <c r="CS14" s="624"/>
      <c r="CT14" s="624"/>
      <c r="CU14" s="624"/>
      <c r="CV14" s="624"/>
      <c r="CW14" s="624"/>
      <c r="CX14" s="624"/>
      <c r="CY14" s="625"/>
      <c r="CZ14" s="626">
        <v>3.2</v>
      </c>
      <c r="DA14" s="626"/>
      <c r="DB14" s="626"/>
      <c r="DC14" s="626"/>
      <c r="DD14" s="632">
        <v>256173</v>
      </c>
      <c r="DE14" s="624"/>
      <c r="DF14" s="624"/>
      <c r="DG14" s="624"/>
      <c r="DH14" s="624"/>
      <c r="DI14" s="624"/>
      <c r="DJ14" s="624"/>
      <c r="DK14" s="624"/>
      <c r="DL14" s="624"/>
      <c r="DM14" s="624"/>
      <c r="DN14" s="624"/>
      <c r="DO14" s="624"/>
      <c r="DP14" s="625"/>
      <c r="DQ14" s="632">
        <v>656903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14681</v>
      </c>
      <c r="S15" s="624"/>
      <c r="T15" s="624"/>
      <c r="U15" s="624"/>
      <c r="V15" s="624"/>
      <c r="W15" s="624"/>
      <c r="X15" s="624"/>
      <c r="Y15" s="625"/>
      <c r="Z15" s="626">
        <v>0</v>
      </c>
      <c r="AA15" s="626"/>
      <c r="AB15" s="626"/>
      <c r="AC15" s="626"/>
      <c r="AD15" s="627">
        <v>14681</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347735</v>
      </c>
      <c r="BH15" s="624"/>
      <c r="BI15" s="624"/>
      <c r="BJ15" s="624"/>
      <c r="BK15" s="624"/>
      <c r="BL15" s="624"/>
      <c r="BM15" s="624"/>
      <c r="BN15" s="625"/>
      <c r="BO15" s="626">
        <v>6.6</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2553249</v>
      </c>
      <c r="CS15" s="624"/>
      <c r="CT15" s="624"/>
      <c r="CU15" s="624"/>
      <c r="CV15" s="624"/>
      <c r="CW15" s="624"/>
      <c r="CX15" s="624"/>
      <c r="CY15" s="625"/>
      <c r="CZ15" s="626">
        <v>8.9</v>
      </c>
      <c r="DA15" s="626"/>
      <c r="DB15" s="626"/>
      <c r="DC15" s="626"/>
      <c r="DD15" s="632">
        <v>748423</v>
      </c>
      <c r="DE15" s="624"/>
      <c r="DF15" s="624"/>
      <c r="DG15" s="624"/>
      <c r="DH15" s="624"/>
      <c r="DI15" s="624"/>
      <c r="DJ15" s="624"/>
      <c r="DK15" s="624"/>
      <c r="DL15" s="624"/>
      <c r="DM15" s="624"/>
      <c r="DN15" s="624"/>
      <c r="DO15" s="624"/>
      <c r="DP15" s="625"/>
      <c r="DQ15" s="632">
        <v>1751152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9189252</v>
      </c>
      <c r="S16" s="624"/>
      <c r="T16" s="624"/>
      <c r="U16" s="624"/>
      <c r="V16" s="624"/>
      <c r="W16" s="624"/>
      <c r="X16" s="624"/>
      <c r="Y16" s="625"/>
      <c r="Z16" s="626">
        <v>30.7</v>
      </c>
      <c r="AA16" s="626"/>
      <c r="AB16" s="626"/>
      <c r="AC16" s="626"/>
      <c r="AD16" s="627">
        <v>7969467</v>
      </c>
      <c r="AE16" s="627"/>
      <c r="AF16" s="627"/>
      <c r="AG16" s="627"/>
      <c r="AH16" s="627"/>
      <c r="AI16" s="627"/>
      <c r="AJ16" s="627"/>
      <c r="AK16" s="627"/>
      <c r="AL16" s="628">
        <v>54.3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241788</v>
      </c>
      <c r="CS16" s="624"/>
      <c r="CT16" s="624"/>
      <c r="CU16" s="624"/>
      <c r="CV16" s="624"/>
      <c r="CW16" s="624"/>
      <c r="CX16" s="624"/>
      <c r="CY16" s="625"/>
      <c r="CZ16" s="626">
        <v>0.8</v>
      </c>
      <c r="DA16" s="626"/>
      <c r="DB16" s="626"/>
      <c r="DC16" s="626"/>
      <c r="DD16" s="632" t="s">
        <v>110</v>
      </c>
      <c r="DE16" s="624"/>
      <c r="DF16" s="624"/>
      <c r="DG16" s="624"/>
      <c r="DH16" s="624"/>
      <c r="DI16" s="624"/>
      <c r="DJ16" s="624"/>
      <c r="DK16" s="624"/>
      <c r="DL16" s="624"/>
      <c r="DM16" s="624"/>
      <c r="DN16" s="624"/>
      <c r="DO16" s="624"/>
      <c r="DP16" s="625"/>
      <c r="DQ16" s="632">
        <v>191380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7969467</v>
      </c>
      <c r="S17" s="624"/>
      <c r="T17" s="624"/>
      <c r="U17" s="624"/>
      <c r="V17" s="624"/>
      <c r="W17" s="624"/>
      <c r="X17" s="624"/>
      <c r="Y17" s="625"/>
      <c r="Z17" s="626">
        <v>26.6</v>
      </c>
      <c r="AA17" s="626"/>
      <c r="AB17" s="626"/>
      <c r="AC17" s="626"/>
      <c r="AD17" s="627">
        <v>7969467</v>
      </c>
      <c r="AE17" s="627"/>
      <c r="AF17" s="627"/>
      <c r="AG17" s="627"/>
      <c r="AH17" s="627"/>
      <c r="AI17" s="627"/>
      <c r="AJ17" s="627"/>
      <c r="AK17" s="627"/>
      <c r="AL17" s="628">
        <v>54.3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2923237</v>
      </c>
      <c r="CS17" s="624"/>
      <c r="CT17" s="624"/>
      <c r="CU17" s="624"/>
      <c r="CV17" s="624"/>
      <c r="CW17" s="624"/>
      <c r="CX17" s="624"/>
      <c r="CY17" s="625"/>
      <c r="CZ17" s="626">
        <v>10.199999999999999</v>
      </c>
      <c r="DA17" s="626"/>
      <c r="DB17" s="626"/>
      <c r="DC17" s="626"/>
      <c r="DD17" s="632" t="s">
        <v>110</v>
      </c>
      <c r="DE17" s="624"/>
      <c r="DF17" s="624"/>
      <c r="DG17" s="624"/>
      <c r="DH17" s="624"/>
      <c r="DI17" s="624"/>
      <c r="DJ17" s="624"/>
      <c r="DK17" s="624"/>
      <c r="DL17" s="624"/>
      <c r="DM17" s="624"/>
      <c r="DN17" s="624"/>
      <c r="DO17" s="624"/>
      <c r="DP17" s="625"/>
      <c r="DQ17" s="632">
        <v>2812224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1219785</v>
      </c>
      <c r="S18" s="624"/>
      <c r="T18" s="624"/>
      <c r="U18" s="624"/>
      <c r="V18" s="624"/>
      <c r="W18" s="624"/>
      <c r="X18" s="624"/>
      <c r="Y18" s="625"/>
      <c r="Z18" s="626">
        <v>4.0999999999999996</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14275</v>
      </c>
      <c r="BH19" s="624"/>
      <c r="BI19" s="624"/>
      <c r="BJ19" s="624"/>
      <c r="BK19" s="624"/>
      <c r="BL19" s="624"/>
      <c r="BM19" s="624"/>
      <c r="BN19" s="625"/>
      <c r="BO19" s="626">
        <v>0.3</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15885047</v>
      </c>
      <c r="S20" s="624"/>
      <c r="T20" s="624"/>
      <c r="U20" s="624"/>
      <c r="V20" s="624"/>
      <c r="W20" s="624"/>
      <c r="X20" s="624"/>
      <c r="Y20" s="625"/>
      <c r="Z20" s="626">
        <v>53.1</v>
      </c>
      <c r="AA20" s="626"/>
      <c r="AB20" s="626"/>
      <c r="AC20" s="626"/>
      <c r="AD20" s="627">
        <v>14665262</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14275</v>
      </c>
      <c r="BH20" s="624"/>
      <c r="BI20" s="624"/>
      <c r="BJ20" s="624"/>
      <c r="BK20" s="624"/>
      <c r="BL20" s="624"/>
      <c r="BM20" s="624"/>
      <c r="BN20" s="625"/>
      <c r="BO20" s="626">
        <v>0.3</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28766701</v>
      </c>
      <c r="CS20" s="624"/>
      <c r="CT20" s="624"/>
      <c r="CU20" s="624"/>
      <c r="CV20" s="624"/>
      <c r="CW20" s="624"/>
      <c r="CX20" s="624"/>
      <c r="CY20" s="625"/>
      <c r="CZ20" s="626">
        <v>100</v>
      </c>
      <c r="DA20" s="626"/>
      <c r="DB20" s="626"/>
      <c r="DC20" s="626"/>
      <c r="DD20" s="632">
        <v>4121370</v>
      </c>
      <c r="DE20" s="624"/>
      <c r="DF20" s="624"/>
      <c r="DG20" s="624"/>
      <c r="DH20" s="624"/>
      <c r="DI20" s="624"/>
      <c r="DJ20" s="624"/>
      <c r="DK20" s="624"/>
      <c r="DL20" s="624"/>
      <c r="DM20" s="624"/>
      <c r="DN20" s="624"/>
      <c r="DO20" s="624"/>
      <c r="DP20" s="625"/>
      <c r="DQ20" s="632">
        <v>16557095</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7866</v>
      </c>
      <c r="S21" s="624"/>
      <c r="T21" s="624"/>
      <c r="U21" s="624"/>
      <c r="V21" s="624"/>
      <c r="W21" s="624"/>
      <c r="X21" s="624"/>
      <c r="Y21" s="625"/>
      <c r="Z21" s="626">
        <v>0</v>
      </c>
      <c r="AA21" s="626"/>
      <c r="AB21" s="626"/>
      <c r="AC21" s="626"/>
      <c r="AD21" s="627">
        <v>7866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14275</v>
      </c>
      <c r="BH21" s="624"/>
      <c r="BI21" s="624"/>
      <c r="BJ21" s="624"/>
      <c r="BK21" s="624"/>
      <c r="BL21" s="624"/>
      <c r="BM21" s="624"/>
      <c r="BN21" s="625"/>
      <c r="BO21" s="626">
        <v>0.3</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404081</v>
      </c>
      <c r="S22" s="624"/>
      <c r="T22" s="624"/>
      <c r="U22" s="624"/>
      <c r="V22" s="624"/>
      <c r="W22" s="624"/>
      <c r="X22" s="624"/>
      <c r="Y22" s="625"/>
      <c r="Z22" s="626">
        <v>1.3</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293992</v>
      </c>
      <c r="S23" s="624"/>
      <c r="T23" s="624"/>
      <c r="U23" s="624"/>
      <c r="V23" s="624"/>
      <c r="W23" s="624"/>
      <c r="X23" s="624"/>
      <c r="Y23" s="625"/>
      <c r="Z23" s="626">
        <v>1</v>
      </c>
      <c r="AA23" s="626"/>
      <c r="AB23" s="626"/>
      <c r="AC23" s="626"/>
      <c r="AD23" s="627">
        <v>7385</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103999</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12517645</v>
      </c>
      <c r="CS24" s="613"/>
      <c r="CT24" s="613"/>
      <c r="CU24" s="613"/>
      <c r="CV24" s="613"/>
      <c r="CW24" s="613"/>
      <c r="CX24" s="613"/>
      <c r="CY24" s="614"/>
      <c r="CZ24" s="650">
        <v>43.5</v>
      </c>
      <c r="DA24" s="651"/>
      <c r="DB24" s="651"/>
      <c r="DC24" s="652"/>
      <c r="DD24" s="649">
        <v>8169809</v>
      </c>
      <c r="DE24" s="613"/>
      <c r="DF24" s="613"/>
      <c r="DG24" s="613"/>
      <c r="DH24" s="613"/>
      <c r="DI24" s="613"/>
      <c r="DJ24" s="613"/>
      <c r="DK24" s="614"/>
      <c r="DL24" s="649">
        <v>8092601</v>
      </c>
      <c r="DM24" s="613"/>
      <c r="DN24" s="613"/>
      <c r="DO24" s="613"/>
      <c r="DP24" s="613"/>
      <c r="DQ24" s="613"/>
      <c r="DR24" s="613"/>
      <c r="DS24" s="613"/>
      <c r="DT24" s="613"/>
      <c r="DU24" s="613"/>
      <c r="DV24" s="614"/>
      <c r="DW24" s="617">
        <v>52</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3749897</v>
      </c>
      <c r="S25" s="624"/>
      <c r="T25" s="624"/>
      <c r="U25" s="624"/>
      <c r="V25" s="624"/>
      <c r="W25" s="624"/>
      <c r="X25" s="624"/>
      <c r="Y25" s="625"/>
      <c r="Z25" s="626">
        <v>12.5</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3848483</v>
      </c>
      <c r="CS25" s="655"/>
      <c r="CT25" s="655"/>
      <c r="CU25" s="655"/>
      <c r="CV25" s="655"/>
      <c r="CW25" s="655"/>
      <c r="CX25" s="655"/>
      <c r="CY25" s="656"/>
      <c r="CZ25" s="657">
        <v>13.4</v>
      </c>
      <c r="DA25" s="658"/>
      <c r="DB25" s="658"/>
      <c r="DC25" s="659"/>
      <c r="DD25" s="632">
        <v>3548957</v>
      </c>
      <c r="DE25" s="655"/>
      <c r="DF25" s="655"/>
      <c r="DG25" s="655"/>
      <c r="DH25" s="655"/>
      <c r="DI25" s="655"/>
      <c r="DJ25" s="655"/>
      <c r="DK25" s="656"/>
      <c r="DL25" s="632">
        <v>3471944</v>
      </c>
      <c r="DM25" s="655"/>
      <c r="DN25" s="655"/>
      <c r="DO25" s="655"/>
      <c r="DP25" s="655"/>
      <c r="DQ25" s="655"/>
      <c r="DR25" s="655"/>
      <c r="DS25" s="655"/>
      <c r="DT25" s="655"/>
      <c r="DU25" s="655"/>
      <c r="DV25" s="656"/>
      <c r="DW25" s="628">
        <v>22.3</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2150228</v>
      </c>
      <c r="CS26" s="624"/>
      <c r="CT26" s="624"/>
      <c r="CU26" s="624"/>
      <c r="CV26" s="624"/>
      <c r="CW26" s="624"/>
      <c r="CX26" s="624"/>
      <c r="CY26" s="625"/>
      <c r="CZ26" s="657">
        <v>7.5</v>
      </c>
      <c r="DA26" s="658"/>
      <c r="DB26" s="658"/>
      <c r="DC26" s="659"/>
      <c r="DD26" s="632">
        <v>1978809</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3448046</v>
      </c>
      <c r="S27" s="624"/>
      <c r="T27" s="624"/>
      <c r="U27" s="624"/>
      <c r="V27" s="624"/>
      <c r="W27" s="624"/>
      <c r="X27" s="624"/>
      <c r="Y27" s="625"/>
      <c r="Z27" s="626">
        <v>11.5</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5284366</v>
      </c>
      <c r="BH27" s="624"/>
      <c r="BI27" s="624"/>
      <c r="BJ27" s="624"/>
      <c r="BK27" s="624"/>
      <c r="BL27" s="624"/>
      <c r="BM27" s="624"/>
      <c r="BN27" s="625"/>
      <c r="BO27" s="626">
        <v>100</v>
      </c>
      <c r="BP27" s="626"/>
      <c r="BQ27" s="626"/>
      <c r="BR27" s="626"/>
      <c r="BS27" s="632">
        <v>72720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5745925</v>
      </c>
      <c r="CS27" s="655"/>
      <c r="CT27" s="655"/>
      <c r="CU27" s="655"/>
      <c r="CV27" s="655"/>
      <c r="CW27" s="655"/>
      <c r="CX27" s="655"/>
      <c r="CY27" s="656"/>
      <c r="CZ27" s="657">
        <v>20</v>
      </c>
      <c r="DA27" s="658"/>
      <c r="DB27" s="658"/>
      <c r="DC27" s="659"/>
      <c r="DD27" s="632">
        <v>1808628</v>
      </c>
      <c r="DE27" s="655"/>
      <c r="DF27" s="655"/>
      <c r="DG27" s="655"/>
      <c r="DH27" s="655"/>
      <c r="DI27" s="655"/>
      <c r="DJ27" s="655"/>
      <c r="DK27" s="656"/>
      <c r="DL27" s="632">
        <v>1808433</v>
      </c>
      <c r="DM27" s="655"/>
      <c r="DN27" s="655"/>
      <c r="DO27" s="655"/>
      <c r="DP27" s="655"/>
      <c r="DQ27" s="655"/>
      <c r="DR27" s="655"/>
      <c r="DS27" s="655"/>
      <c r="DT27" s="655"/>
      <c r="DU27" s="655"/>
      <c r="DV27" s="656"/>
      <c r="DW27" s="628">
        <v>11.6</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58296</v>
      </c>
      <c r="S28" s="624"/>
      <c r="T28" s="624"/>
      <c r="U28" s="624"/>
      <c r="V28" s="624"/>
      <c r="W28" s="624"/>
      <c r="X28" s="624"/>
      <c r="Y28" s="625"/>
      <c r="Z28" s="626">
        <v>0.2</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2923237</v>
      </c>
      <c r="CS28" s="624"/>
      <c r="CT28" s="624"/>
      <c r="CU28" s="624"/>
      <c r="CV28" s="624"/>
      <c r="CW28" s="624"/>
      <c r="CX28" s="624"/>
      <c r="CY28" s="625"/>
      <c r="CZ28" s="657">
        <v>10.199999999999999</v>
      </c>
      <c r="DA28" s="658"/>
      <c r="DB28" s="658"/>
      <c r="DC28" s="659"/>
      <c r="DD28" s="632">
        <v>2812224</v>
      </c>
      <c r="DE28" s="624"/>
      <c r="DF28" s="624"/>
      <c r="DG28" s="624"/>
      <c r="DH28" s="624"/>
      <c r="DI28" s="624"/>
      <c r="DJ28" s="624"/>
      <c r="DK28" s="625"/>
      <c r="DL28" s="632">
        <v>2812224</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86820</v>
      </c>
      <c r="S29" s="624"/>
      <c r="T29" s="624"/>
      <c r="U29" s="624"/>
      <c r="V29" s="624"/>
      <c r="W29" s="624"/>
      <c r="X29" s="624"/>
      <c r="Y29" s="625"/>
      <c r="Z29" s="626">
        <v>0.3</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56</v>
      </c>
      <c r="CG29" s="638"/>
      <c r="CH29" s="638"/>
      <c r="CI29" s="638"/>
      <c r="CJ29" s="638"/>
      <c r="CK29" s="638"/>
      <c r="CL29" s="638"/>
      <c r="CM29" s="638"/>
      <c r="CN29" s="638"/>
      <c r="CO29" s="638"/>
      <c r="CP29" s="638"/>
      <c r="CQ29" s="639"/>
      <c r="CR29" s="623">
        <v>2923213</v>
      </c>
      <c r="CS29" s="655"/>
      <c r="CT29" s="655"/>
      <c r="CU29" s="655"/>
      <c r="CV29" s="655"/>
      <c r="CW29" s="655"/>
      <c r="CX29" s="655"/>
      <c r="CY29" s="656"/>
      <c r="CZ29" s="657">
        <v>10.199999999999999</v>
      </c>
      <c r="DA29" s="658"/>
      <c r="DB29" s="658"/>
      <c r="DC29" s="659"/>
      <c r="DD29" s="632">
        <v>2812200</v>
      </c>
      <c r="DE29" s="655"/>
      <c r="DF29" s="655"/>
      <c r="DG29" s="655"/>
      <c r="DH29" s="655"/>
      <c r="DI29" s="655"/>
      <c r="DJ29" s="655"/>
      <c r="DK29" s="656"/>
      <c r="DL29" s="632">
        <v>2812200</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890866</v>
      </c>
      <c r="S30" s="624"/>
      <c r="T30" s="624"/>
      <c r="U30" s="624"/>
      <c r="V30" s="624"/>
      <c r="W30" s="624"/>
      <c r="X30" s="624"/>
      <c r="Y30" s="625"/>
      <c r="Z30" s="626">
        <v>3</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168</v>
      </c>
      <c r="AY30" s="610"/>
      <c r="AZ30" s="610"/>
      <c r="BA30" s="610"/>
      <c r="BB30" s="610"/>
      <c r="BC30" s="610"/>
      <c r="BD30" s="610"/>
      <c r="BE30" s="610"/>
      <c r="BF30" s="611"/>
      <c r="BG30" s="681">
        <v>98.4</v>
      </c>
      <c r="BH30" s="682"/>
      <c r="BI30" s="682"/>
      <c r="BJ30" s="682"/>
      <c r="BK30" s="682"/>
      <c r="BL30" s="682"/>
      <c r="BM30" s="618">
        <v>87.7</v>
      </c>
      <c r="BN30" s="682"/>
      <c r="BO30" s="682"/>
      <c r="BP30" s="682"/>
      <c r="BQ30" s="683"/>
      <c r="BR30" s="681">
        <v>98.3</v>
      </c>
      <c r="BS30" s="682"/>
      <c r="BT30" s="682"/>
      <c r="BU30" s="682"/>
      <c r="BV30" s="682"/>
      <c r="BW30" s="682"/>
      <c r="BX30" s="618">
        <v>86.9</v>
      </c>
      <c r="BY30" s="682"/>
      <c r="BZ30" s="682"/>
      <c r="CA30" s="682"/>
      <c r="CB30" s="683"/>
      <c r="CD30" s="686"/>
      <c r="CE30" s="687"/>
      <c r="CF30" s="637" t="s">
        <v>290</v>
      </c>
      <c r="CG30" s="638"/>
      <c r="CH30" s="638"/>
      <c r="CI30" s="638"/>
      <c r="CJ30" s="638"/>
      <c r="CK30" s="638"/>
      <c r="CL30" s="638"/>
      <c r="CM30" s="638"/>
      <c r="CN30" s="638"/>
      <c r="CO30" s="638"/>
      <c r="CP30" s="638"/>
      <c r="CQ30" s="639"/>
      <c r="CR30" s="623">
        <v>2657438</v>
      </c>
      <c r="CS30" s="624"/>
      <c r="CT30" s="624"/>
      <c r="CU30" s="624"/>
      <c r="CV30" s="624"/>
      <c r="CW30" s="624"/>
      <c r="CX30" s="624"/>
      <c r="CY30" s="625"/>
      <c r="CZ30" s="657">
        <v>9.1999999999999993</v>
      </c>
      <c r="DA30" s="658"/>
      <c r="DB30" s="658"/>
      <c r="DC30" s="659"/>
      <c r="DD30" s="632">
        <v>2567402</v>
      </c>
      <c r="DE30" s="624"/>
      <c r="DF30" s="624"/>
      <c r="DG30" s="624"/>
      <c r="DH30" s="624"/>
      <c r="DI30" s="624"/>
      <c r="DJ30" s="624"/>
      <c r="DK30" s="625"/>
      <c r="DL30" s="632">
        <v>2567402</v>
      </c>
      <c r="DM30" s="624"/>
      <c r="DN30" s="624"/>
      <c r="DO30" s="624"/>
      <c r="DP30" s="624"/>
      <c r="DQ30" s="624"/>
      <c r="DR30" s="624"/>
      <c r="DS30" s="624"/>
      <c r="DT30" s="624"/>
      <c r="DU30" s="624"/>
      <c r="DV30" s="625"/>
      <c r="DW30" s="628">
        <v>16.5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696546</v>
      </c>
      <c r="S31" s="624"/>
      <c r="T31" s="624"/>
      <c r="U31" s="624"/>
      <c r="V31" s="624"/>
      <c r="W31" s="624"/>
      <c r="X31" s="624"/>
      <c r="Y31" s="625"/>
      <c r="Z31" s="626">
        <v>2.2999999999999998</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98.3</v>
      </c>
      <c r="BH31" s="655"/>
      <c r="BI31" s="655"/>
      <c r="BJ31" s="655"/>
      <c r="BK31" s="655"/>
      <c r="BL31" s="655"/>
      <c r="BM31" s="629">
        <v>91.9</v>
      </c>
      <c r="BN31" s="679"/>
      <c r="BO31" s="679"/>
      <c r="BP31" s="679"/>
      <c r="BQ31" s="680"/>
      <c r="BR31" s="678">
        <v>98.5</v>
      </c>
      <c r="BS31" s="655"/>
      <c r="BT31" s="655"/>
      <c r="BU31" s="655"/>
      <c r="BV31" s="655"/>
      <c r="BW31" s="655"/>
      <c r="BX31" s="629">
        <v>91.6</v>
      </c>
      <c r="BY31" s="679"/>
      <c r="BZ31" s="679"/>
      <c r="CA31" s="679"/>
      <c r="CB31" s="680"/>
      <c r="CD31" s="686"/>
      <c r="CE31" s="687"/>
      <c r="CF31" s="637" t="s">
        <v>294</v>
      </c>
      <c r="CG31" s="638"/>
      <c r="CH31" s="638"/>
      <c r="CI31" s="638"/>
      <c r="CJ31" s="638"/>
      <c r="CK31" s="638"/>
      <c r="CL31" s="638"/>
      <c r="CM31" s="638"/>
      <c r="CN31" s="638"/>
      <c r="CO31" s="638"/>
      <c r="CP31" s="638"/>
      <c r="CQ31" s="639"/>
      <c r="CR31" s="623">
        <v>265775</v>
      </c>
      <c r="CS31" s="655"/>
      <c r="CT31" s="655"/>
      <c r="CU31" s="655"/>
      <c r="CV31" s="655"/>
      <c r="CW31" s="655"/>
      <c r="CX31" s="655"/>
      <c r="CY31" s="656"/>
      <c r="CZ31" s="657">
        <v>0.9</v>
      </c>
      <c r="DA31" s="658"/>
      <c r="DB31" s="658"/>
      <c r="DC31" s="659"/>
      <c r="DD31" s="632">
        <v>244798</v>
      </c>
      <c r="DE31" s="655"/>
      <c r="DF31" s="655"/>
      <c r="DG31" s="655"/>
      <c r="DH31" s="655"/>
      <c r="DI31" s="655"/>
      <c r="DJ31" s="655"/>
      <c r="DK31" s="656"/>
      <c r="DL31" s="632">
        <v>244798</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332254</v>
      </c>
      <c r="S32" s="624"/>
      <c r="T32" s="624"/>
      <c r="U32" s="624"/>
      <c r="V32" s="624"/>
      <c r="W32" s="624"/>
      <c r="X32" s="624"/>
      <c r="Y32" s="625"/>
      <c r="Z32" s="626">
        <v>1.1000000000000001</v>
      </c>
      <c r="AA32" s="626"/>
      <c r="AB32" s="626"/>
      <c r="AC32" s="626"/>
      <c r="AD32" s="627">
        <v>1286</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98.2</v>
      </c>
      <c r="BH32" s="691"/>
      <c r="BI32" s="691"/>
      <c r="BJ32" s="691"/>
      <c r="BK32" s="691"/>
      <c r="BL32" s="691"/>
      <c r="BM32" s="692">
        <v>82.6</v>
      </c>
      <c r="BN32" s="691"/>
      <c r="BO32" s="691"/>
      <c r="BP32" s="691"/>
      <c r="BQ32" s="693"/>
      <c r="BR32" s="690">
        <v>97.8</v>
      </c>
      <c r="BS32" s="691"/>
      <c r="BT32" s="691"/>
      <c r="BU32" s="691"/>
      <c r="BV32" s="691"/>
      <c r="BW32" s="691"/>
      <c r="BX32" s="692">
        <v>81.2</v>
      </c>
      <c r="BY32" s="691"/>
      <c r="BZ32" s="691"/>
      <c r="CA32" s="691"/>
      <c r="CB32" s="693"/>
      <c r="CD32" s="688"/>
      <c r="CE32" s="689"/>
      <c r="CF32" s="637" t="s">
        <v>297</v>
      </c>
      <c r="CG32" s="638"/>
      <c r="CH32" s="638"/>
      <c r="CI32" s="638"/>
      <c r="CJ32" s="638"/>
      <c r="CK32" s="638"/>
      <c r="CL32" s="638"/>
      <c r="CM32" s="638"/>
      <c r="CN32" s="638"/>
      <c r="CO32" s="638"/>
      <c r="CP32" s="638"/>
      <c r="CQ32" s="639"/>
      <c r="CR32" s="623">
        <v>24</v>
      </c>
      <c r="CS32" s="624"/>
      <c r="CT32" s="624"/>
      <c r="CU32" s="624"/>
      <c r="CV32" s="624"/>
      <c r="CW32" s="624"/>
      <c r="CX32" s="624"/>
      <c r="CY32" s="625"/>
      <c r="CZ32" s="657">
        <v>0</v>
      </c>
      <c r="DA32" s="658"/>
      <c r="DB32" s="658"/>
      <c r="DC32" s="659"/>
      <c r="DD32" s="632">
        <v>24</v>
      </c>
      <c r="DE32" s="624"/>
      <c r="DF32" s="624"/>
      <c r="DG32" s="624"/>
      <c r="DH32" s="624"/>
      <c r="DI32" s="624"/>
      <c r="DJ32" s="624"/>
      <c r="DK32" s="625"/>
      <c r="DL32" s="632">
        <v>24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3981800</v>
      </c>
      <c r="S33" s="624"/>
      <c r="T33" s="624"/>
      <c r="U33" s="624"/>
      <c r="V33" s="624"/>
      <c r="W33" s="624"/>
      <c r="X33" s="624"/>
      <c r="Y33" s="625"/>
      <c r="Z33" s="626">
        <v>13.3</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11885898</v>
      </c>
      <c r="CS33" s="655"/>
      <c r="CT33" s="655"/>
      <c r="CU33" s="655"/>
      <c r="CV33" s="655"/>
      <c r="CW33" s="655"/>
      <c r="CX33" s="655"/>
      <c r="CY33" s="656"/>
      <c r="CZ33" s="657">
        <v>41.3</v>
      </c>
      <c r="DA33" s="658"/>
      <c r="DB33" s="658"/>
      <c r="DC33" s="659"/>
      <c r="DD33" s="632">
        <v>7445220</v>
      </c>
      <c r="DE33" s="655"/>
      <c r="DF33" s="655"/>
      <c r="DG33" s="655"/>
      <c r="DH33" s="655"/>
      <c r="DI33" s="655"/>
      <c r="DJ33" s="655"/>
      <c r="DK33" s="656"/>
      <c r="DL33" s="632">
        <v>6294888</v>
      </c>
      <c r="DM33" s="655"/>
      <c r="DN33" s="655"/>
      <c r="DO33" s="655"/>
      <c r="DP33" s="655"/>
      <c r="DQ33" s="655"/>
      <c r="DR33" s="655"/>
      <c r="DS33" s="655"/>
      <c r="DT33" s="655"/>
      <c r="DU33" s="655"/>
      <c r="DV33" s="656"/>
      <c r="DW33" s="628">
        <v>40.5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3050347</v>
      </c>
      <c r="CS34" s="624"/>
      <c r="CT34" s="624"/>
      <c r="CU34" s="624"/>
      <c r="CV34" s="624"/>
      <c r="CW34" s="624"/>
      <c r="CX34" s="624"/>
      <c r="CY34" s="625"/>
      <c r="CZ34" s="657">
        <v>10.6</v>
      </c>
      <c r="DA34" s="658"/>
      <c r="DB34" s="658"/>
      <c r="DC34" s="659"/>
      <c r="DD34" s="632">
        <v>2502683</v>
      </c>
      <c r="DE34" s="624"/>
      <c r="DF34" s="624"/>
      <c r="DG34" s="624"/>
      <c r="DH34" s="624"/>
      <c r="DI34" s="624"/>
      <c r="DJ34" s="624"/>
      <c r="DK34" s="625"/>
      <c r="DL34" s="632">
        <v>2368981</v>
      </c>
      <c r="DM34" s="624"/>
      <c r="DN34" s="624"/>
      <c r="DO34" s="624"/>
      <c r="DP34" s="624"/>
      <c r="DQ34" s="624"/>
      <c r="DR34" s="624"/>
      <c r="DS34" s="624"/>
      <c r="DT34" s="624"/>
      <c r="DU34" s="624"/>
      <c r="DV34" s="625"/>
      <c r="DW34" s="628">
        <v>15.2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879200</v>
      </c>
      <c r="S35" s="624"/>
      <c r="T35" s="624"/>
      <c r="U35" s="624"/>
      <c r="V35" s="624"/>
      <c r="W35" s="624"/>
      <c r="X35" s="624"/>
      <c r="Y35" s="625"/>
      <c r="Z35" s="626">
        <v>2.9</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3118790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185670</v>
      </c>
      <c r="CS35" s="655"/>
      <c r="CT35" s="655"/>
      <c r="CU35" s="655"/>
      <c r="CV35" s="655"/>
      <c r="CW35" s="655"/>
      <c r="CX35" s="655"/>
      <c r="CY35" s="656"/>
      <c r="CZ35" s="657">
        <v>0.6</v>
      </c>
      <c r="DA35" s="658"/>
      <c r="DB35" s="658"/>
      <c r="DC35" s="659"/>
      <c r="DD35" s="632">
        <v>128088</v>
      </c>
      <c r="DE35" s="655"/>
      <c r="DF35" s="655"/>
      <c r="DG35" s="655"/>
      <c r="DH35" s="655"/>
      <c r="DI35" s="655"/>
      <c r="DJ35" s="655"/>
      <c r="DK35" s="656"/>
      <c r="DL35" s="632">
        <v>121048</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29939510</v>
      </c>
      <c r="S36" s="696"/>
      <c r="T36" s="696"/>
      <c r="U36" s="696"/>
      <c r="V36" s="696"/>
      <c r="W36" s="696"/>
      <c r="X36" s="696"/>
      <c r="Y36" s="697"/>
      <c r="Z36" s="698">
        <v>100</v>
      </c>
      <c r="AA36" s="698"/>
      <c r="AB36" s="698"/>
      <c r="AC36" s="698"/>
      <c r="AD36" s="699">
        <v>14681799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514437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-192583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3640278</v>
      </c>
      <c r="CS36" s="624"/>
      <c r="CT36" s="624"/>
      <c r="CU36" s="624"/>
      <c r="CV36" s="624"/>
      <c r="CW36" s="624"/>
      <c r="CX36" s="624"/>
      <c r="CY36" s="625"/>
      <c r="CZ36" s="657">
        <v>12.7</v>
      </c>
      <c r="DA36" s="658"/>
      <c r="DB36" s="658"/>
      <c r="DC36" s="659"/>
      <c r="DD36" s="632">
        <v>1939583</v>
      </c>
      <c r="DE36" s="624"/>
      <c r="DF36" s="624"/>
      <c r="DG36" s="624"/>
      <c r="DH36" s="624"/>
      <c r="DI36" s="624"/>
      <c r="DJ36" s="624"/>
      <c r="DK36" s="625"/>
      <c r="DL36" s="632">
        <v>1405966</v>
      </c>
      <c r="DM36" s="624"/>
      <c r="DN36" s="624"/>
      <c r="DO36" s="624"/>
      <c r="DP36" s="624"/>
      <c r="DQ36" s="624"/>
      <c r="DR36" s="624"/>
      <c r="DS36" s="624"/>
      <c r="DT36" s="624"/>
      <c r="DU36" s="624"/>
      <c r="DV36" s="625"/>
      <c r="DW36" s="628">
        <v>9</v>
      </c>
      <c r="DX36" s="653"/>
      <c r="DY36" s="653"/>
      <c r="DZ36" s="653"/>
      <c r="EA36" s="653"/>
      <c r="EB36" s="653"/>
      <c r="EC36" s="654"/>
    </row>
    <row r="37" spans="2:133" ht="11.25" customHeight="1">
      <c r="AQ37" s="702" t="s">
        <v>312</v>
      </c>
      <c r="AR37" s="703"/>
      <c r="AS37" s="703"/>
      <c r="AT37" s="703"/>
      <c r="AU37" s="703"/>
      <c r="AV37" s="703"/>
      <c r="AW37" s="703"/>
      <c r="AX37" s="703"/>
      <c r="AY37" s="704"/>
      <c r="AZ37" s="623">
        <v>108282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7786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923940</v>
      </c>
      <c r="CS37" s="655"/>
      <c r="CT37" s="655"/>
      <c r="CU37" s="655"/>
      <c r="CV37" s="655"/>
      <c r="CW37" s="655"/>
      <c r="CX37" s="655"/>
      <c r="CY37" s="656"/>
      <c r="CZ37" s="657">
        <v>3.2</v>
      </c>
      <c r="DA37" s="658"/>
      <c r="DB37" s="658"/>
      <c r="DC37" s="659"/>
      <c r="DD37" s="632">
        <v>920866</v>
      </c>
      <c r="DE37" s="655"/>
      <c r="DF37" s="655"/>
      <c r="DG37" s="655"/>
      <c r="DH37" s="655"/>
      <c r="DI37" s="655"/>
      <c r="DJ37" s="655"/>
      <c r="DK37" s="656"/>
      <c r="DL37" s="632">
        <v>920344</v>
      </c>
      <c r="DM37" s="655"/>
      <c r="DN37" s="655"/>
      <c r="DO37" s="655"/>
      <c r="DP37" s="655"/>
      <c r="DQ37" s="655"/>
      <c r="DR37" s="655"/>
      <c r="DS37" s="655"/>
      <c r="DT37" s="655"/>
      <c r="DU37" s="655"/>
      <c r="DV37" s="656"/>
      <c r="DW37" s="628">
        <v>5.9</v>
      </c>
      <c r="DX37" s="653"/>
      <c r="DY37" s="653"/>
      <c r="DZ37" s="653"/>
      <c r="EA37" s="653"/>
      <c r="EB37" s="653"/>
      <c r="EC37" s="654"/>
    </row>
    <row r="38" spans="2:133" ht="11.25" customHeight="1">
      <c r="AQ38" s="702" t="s">
        <v>315</v>
      </c>
      <c r="AR38" s="703"/>
      <c r="AS38" s="703"/>
      <c r="AT38" s="703"/>
      <c r="AU38" s="703"/>
      <c r="AV38" s="703"/>
      <c r="AW38" s="703"/>
      <c r="AX38" s="703"/>
      <c r="AY38" s="704"/>
      <c r="AZ38" s="623">
        <v>85559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14625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3110045</v>
      </c>
      <c r="CS38" s="624"/>
      <c r="CT38" s="624"/>
      <c r="CU38" s="624"/>
      <c r="CV38" s="624"/>
      <c r="CW38" s="624"/>
      <c r="CX38" s="624"/>
      <c r="CY38" s="625"/>
      <c r="CZ38" s="657">
        <v>10.8</v>
      </c>
      <c r="DA38" s="658"/>
      <c r="DB38" s="658"/>
      <c r="DC38" s="659"/>
      <c r="DD38" s="632">
        <v>2676983</v>
      </c>
      <c r="DE38" s="624"/>
      <c r="DF38" s="624"/>
      <c r="DG38" s="624"/>
      <c r="DH38" s="624"/>
      <c r="DI38" s="624"/>
      <c r="DJ38" s="624"/>
      <c r="DK38" s="625"/>
      <c r="DL38" s="632">
        <v>2398893</v>
      </c>
      <c r="DM38" s="624"/>
      <c r="DN38" s="624"/>
      <c r="DO38" s="624"/>
      <c r="DP38" s="624"/>
      <c r="DQ38" s="624"/>
      <c r="DR38" s="624"/>
      <c r="DS38" s="624"/>
      <c r="DT38" s="624"/>
      <c r="DU38" s="624"/>
      <c r="DV38" s="625"/>
      <c r="DW38" s="628">
        <v>15.4</v>
      </c>
      <c r="DX38" s="653"/>
      <c r="DY38" s="653"/>
      <c r="DZ38" s="653"/>
      <c r="EA38" s="653"/>
      <c r="EB38" s="653"/>
      <c r="EC38" s="654"/>
    </row>
    <row r="39" spans="2:133" ht="11.25" customHeight="1">
      <c r="AQ39" s="702" t="s">
        <v>318</v>
      </c>
      <c r="AR39" s="703"/>
      <c r="AS39" s="703"/>
      <c r="AT39" s="703"/>
      <c r="AU39" s="703"/>
      <c r="AV39" s="703"/>
      <c r="AW39" s="703"/>
      <c r="AX39" s="703"/>
      <c r="AY39" s="704"/>
      <c r="AZ39" s="623">
        <v>8745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1848746</v>
      </c>
      <c r="CS39" s="655"/>
      <c r="CT39" s="655"/>
      <c r="CU39" s="655"/>
      <c r="CV39" s="655"/>
      <c r="CW39" s="655"/>
      <c r="CX39" s="655"/>
      <c r="CY39" s="656"/>
      <c r="CZ39" s="657">
        <v>6.4</v>
      </c>
      <c r="DA39" s="658"/>
      <c r="DB39" s="658"/>
      <c r="DC39" s="659"/>
      <c r="DD39" s="632">
        <v>197883</v>
      </c>
      <c r="DE39" s="655"/>
      <c r="DF39" s="655"/>
      <c r="DG39" s="655"/>
      <c r="DH39" s="655"/>
      <c r="DI39" s="655"/>
      <c r="DJ39" s="655"/>
      <c r="DK39" s="656"/>
      <c r="DL39" s="632" t="s">
        <v>322</v>
      </c>
      <c r="DM39" s="655"/>
      <c r="DN39" s="655"/>
      <c r="DO39" s="655"/>
      <c r="DP39" s="655"/>
      <c r="DQ39" s="655"/>
      <c r="DR39" s="655"/>
      <c r="DS39" s="655"/>
      <c r="DT39" s="655"/>
      <c r="DU39" s="655"/>
      <c r="DV39" s="656"/>
      <c r="DW39" s="628" t="s">
        <v>322</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727118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50812</v>
      </c>
      <c r="CS40" s="624"/>
      <c r="CT40" s="624"/>
      <c r="CU40" s="624"/>
      <c r="CV40" s="624"/>
      <c r="CW40" s="624"/>
      <c r="CX40" s="624"/>
      <c r="CY40" s="625"/>
      <c r="CZ40" s="657">
        <v>0.2</v>
      </c>
      <c r="DA40" s="658"/>
      <c r="DB40" s="658"/>
      <c r="DC40" s="659"/>
      <c r="DD40" s="632" t="s">
        <v>322</v>
      </c>
      <c r="DE40" s="624"/>
      <c r="DF40" s="624"/>
      <c r="DG40" s="624"/>
      <c r="DH40" s="624"/>
      <c r="DI40" s="624"/>
      <c r="DJ40" s="624"/>
      <c r="DK40" s="625"/>
      <c r="DL40" s="632" t="s">
        <v>322</v>
      </c>
      <c r="DM40" s="624"/>
      <c r="DN40" s="624"/>
      <c r="DO40" s="624"/>
      <c r="DP40" s="624"/>
      <c r="DQ40" s="624"/>
      <c r="DR40" s="624"/>
      <c r="DS40" s="624"/>
      <c r="DT40" s="624"/>
      <c r="DU40" s="624"/>
      <c r="DV40" s="625"/>
      <c r="DW40" s="628" t="s">
        <v>322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1674649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4363158</v>
      </c>
      <c r="CS42" s="624"/>
      <c r="CT42" s="624"/>
      <c r="CU42" s="624"/>
      <c r="CV42" s="624"/>
      <c r="CW42" s="624"/>
      <c r="CX42" s="624"/>
      <c r="CY42" s="625"/>
      <c r="CZ42" s="657">
        <v>15.2</v>
      </c>
      <c r="DA42" s="706"/>
      <c r="DB42" s="706"/>
      <c r="DC42" s="707"/>
      <c r="DD42" s="632">
        <v>942066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117513</v>
      </c>
      <c r="CS43" s="655"/>
      <c r="CT43" s="655"/>
      <c r="CU43" s="655"/>
      <c r="CV43" s="655"/>
      <c r="CW43" s="655"/>
      <c r="CX43" s="655"/>
      <c r="CY43" s="656"/>
      <c r="CZ43" s="657">
        <v>0.4</v>
      </c>
      <c r="DA43" s="658"/>
      <c r="DB43" s="658"/>
      <c r="DC43" s="659"/>
      <c r="DD43" s="632">
        <v>117513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286</v>
      </c>
      <c r="CE44" s="730"/>
      <c r="CF44" s="620" t="s">
        <v>335</v>
      </c>
      <c r="CG44" s="621"/>
      <c r="CH44" s="621"/>
      <c r="CI44" s="621"/>
      <c r="CJ44" s="621"/>
      <c r="CK44" s="621"/>
      <c r="CL44" s="621"/>
      <c r="CM44" s="621"/>
      <c r="CN44" s="621"/>
      <c r="CO44" s="621"/>
      <c r="CP44" s="621"/>
      <c r="CQ44" s="622"/>
      <c r="CR44" s="623">
        <v>4121370</v>
      </c>
      <c r="CS44" s="624"/>
      <c r="CT44" s="624"/>
      <c r="CU44" s="624"/>
      <c r="CV44" s="624"/>
      <c r="CW44" s="624"/>
      <c r="CX44" s="624"/>
      <c r="CY44" s="625"/>
      <c r="CZ44" s="657">
        <v>14.3</v>
      </c>
      <c r="DA44" s="706"/>
      <c r="DB44" s="706"/>
      <c r="DC44" s="707"/>
      <c r="DD44" s="632">
        <v>750686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2006025</v>
      </c>
      <c r="CS45" s="655"/>
      <c r="CT45" s="655"/>
      <c r="CU45" s="655"/>
      <c r="CV45" s="655"/>
      <c r="CW45" s="655"/>
      <c r="CX45" s="655"/>
      <c r="CY45" s="656"/>
      <c r="CZ45" s="657">
        <v>7</v>
      </c>
      <c r="DA45" s="658"/>
      <c r="DB45" s="658"/>
      <c r="DC45" s="659"/>
      <c r="DD45" s="632">
        <v>160435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1983156</v>
      </c>
      <c r="CS46" s="624"/>
      <c r="CT46" s="624"/>
      <c r="CU46" s="624"/>
      <c r="CV46" s="624"/>
      <c r="CW46" s="624"/>
      <c r="CX46" s="624"/>
      <c r="CY46" s="625"/>
      <c r="CZ46" s="657">
        <v>6.9</v>
      </c>
      <c r="DA46" s="706"/>
      <c r="DB46" s="706"/>
      <c r="DC46" s="707"/>
      <c r="DD46" s="632">
        <v>530362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241788</v>
      </c>
      <c r="CS47" s="655"/>
      <c r="CT47" s="655"/>
      <c r="CU47" s="655"/>
      <c r="CV47" s="655"/>
      <c r="CW47" s="655"/>
      <c r="CX47" s="655"/>
      <c r="CY47" s="656"/>
      <c r="CZ47" s="657">
        <v>0.8</v>
      </c>
      <c r="DA47" s="658"/>
      <c r="DB47" s="658"/>
      <c r="DC47" s="659"/>
      <c r="DD47" s="632">
        <v>191380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28766701</v>
      </c>
      <c r="CS49" s="691"/>
      <c r="CT49" s="691"/>
      <c r="CU49" s="691"/>
      <c r="CV49" s="691"/>
      <c r="CW49" s="691"/>
      <c r="CX49" s="691"/>
      <c r="CY49" s="718"/>
      <c r="CZ49" s="719">
        <v>100</v>
      </c>
      <c r="DA49" s="720"/>
      <c r="DB49" s="720"/>
      <c r="DC49" s="721"/>
      <c r="DD49" s="722">
        <v>16557095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29946</v>
      </c>
      <c r="R7" s="753"/>
      <c r="S7" s="753"/>
      <c r="T7" s="753"/>
      <c r="U7" s="753"/>
      <c r="V7" s="753">
        <v>28774</v>
      </c>
      <c r="W7" s="753"/>
      <c r="X7" s="753"/>
      <c r="Y7" s="753"/>
      <c r="Z7" s="753"/>
      <c r="AA7" s="753">
        <v>1172</v>
      </c>
      <c r="AB7" s="753"/>
      <c r="AC7" s="753"/>
      <c r="AD7" s="753"/>
      <c r="AE7" s="754"/>
      <c r="AF7" s="755">
        <v>996</v>
      </c>
      <c r="AG7" s="756"/>
      <c r="AH7" s="756"/>
      <c r="AI7" s="756"/>
      <c r="AJ7" s="757"/>
      <c r="AK7" s="792">
        <v>891</v>
      </c>
      <c r="AL7" s="793"/>
      <c r="AM7" s="793"/>
      <c r="AN7" s="793"/>
      <c r="AO7" s="793"/>
      <c r="AP7" s="793">
        <v>29623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31</v>
      </c>
      <c r="CI7" s="790"/>
      <c r="CJ7" s="790"/>
      <c r="CK7" s="790"/>
      <c r="CL7" s="791"/>
      <c r="CM7" s="789">
        <v>384</v>
      </c>
      <c r="CN7" s="790"/>
      <c r="CO7" s="790"/>
      <c r="CP7" s="790"/>
      <c r="CQ7" s="791"/>
      <c r="CR7" s="789">
        <v>1</v>
      </c>
      <c r="CS7" s="790"/>
      <c r="CT7" s="790"/>
      <c r="CU7" s="790"/>
      <c r="CV7" s="791"/>
      <c r="CW7" s="789" t="s">
        <v>554</v>
      </c>
      <c r="CX7" s="790"/>
      <c r="CY7" s="790"/>
      <c r="CZ7" s="790"/>
      <c r="DA7" s="791"/>
      <c r="DB7" s="789">
        <v>1169</v>
      </c>
      <c r="DC7" s="790"/>
      <c r="DD7" s="790"/>
      <c r="DE7" s="790"/>
      <c r="DF7" s="791"/>
      <c r="DG7" s="789" t="s">
        <v>556</v>
      </c>
      <c r="DH7" s="790"/>
      <c r="DI7" s="790"/>
      <c r="DJ7" s="790"/>
      <c r="DK7" s="791"/>
      <c r="DL7" s="789" t="s">
        <v>557</v>
      </c>
      <c r="DM7" s="790"/>
      <c r="DN7" s="790"/>
      <c r="DO7" s="790"/>
      <c r="DP7" s="791"/>
      <c r="DQ7" s="789" t="s">
        <v>558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543</v>
      </c>
      <c r="BT8" s="787"/>
      <c r="BU8" s="787"/>
      <c r="BV8" s="787"/>
      <c r="BW8" s="787"/>
      <c r="BX8" s="787"/>
      <c r="BY8" s="787"/>
      <c r="BZ8" s="787"/>
      <c r="CA8" s="787"/>
      <c r="CB8" s="787"/>
      <c r="CC8" s="787"/>
      <c r="CD8" s="787"/>
      <c r="CE8" s="787"/>
      <c r="CF8" s="787"/>
      <c r="CG8" s="788"/>
      <c r="CH8" s="799">
        <v>8</v>
      </c>
      <c r="CI8" s="800"/>
      <c r="CJ8" s="800"/>
      <c r="CK8" s="800"/>
      <c r="CL8" s="801"/>
      <c r="CM8" s="799">
        <v>61</v>
      </c>
      <c r="CN8" s="800"/>
      <c r="CO8" s="800"/>
      <c r="CP8" s="800"/>
      <c r="CQ8" s="801"/>
      <c r="CR8" s="799">
        <v>15</v>
      </c>
      <c r="CS8" s="800"/>
      <c r="CT8" s="800"/>
      <c r="CU8" s="800"/>
      <c r="CV8" s="801"/>
      <c r="CW8" s="799" t="s">
        <v>554</v>
      </c>
      <c r="CX8" s="800"/>
      <c r="CY8" s="800"/>
      <c r="CZ8" s="800"/>
      <c r="DA8" s="801"/>
      <c r="DB8" s="799" t="s">
        <v>556</v>
      </c>
      <c r="DC8" s="800"/>
      <c r="DD8" s="800"/>
      <c r="DE8" s="800"/>
      <c r="DF8" s="801"/>
      <c r="DG8" s="799" t="s">
        <v>477</v>
      </c>
      <c r="DH8" s="800"/>
      <c r="DI8" s="800"/>
      <c r="DJ8" s="800"/>
      <c r="DK8" s="801"/>
      <c r="DL8" s="799" t="s">
        <v>477</v>
      </c>
      <c r="DM8" s="800"/>
      <c r="DN8" s="800"/>
      <c r="DO8" s="800"/>
      <c r="DP8" s="801"/>
      <c r="DQ8" s="799" t="s">
        <v>477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544</v>
      </c>
      <c r="BT9" s="787"/>
      <c r="BU9" s="787"/>
      <c r="BV9" s="787"/>
      <c r="BW9" s="787"/>
      <c r="BX9" s="787"/>
      <c r="BY9" s="787"/>
      <c r="BZ9" s="787"/>
      <c r="CA9" s="787"/>
      <c r="CB9" s="787"/>
      <c r="CC9" s="787"/>
      <c r="CD9" s="787"/>
      <c r="CE9" s="787"/>
      <c r="CF9" s="787"/>
      <c r="CG9" s="788"/>
      <c r="CH9" s="799">
        <v>23</v>
      </c>
      <c r="CI9" s="800"/>
      <c r="CJ9" s="800"/>
      <c r="CK9" s="800"/>
      <c r="CL9" s="801"/>
      <c r="CM9" s="799">
        <v>173</v>
      </c>
      <c r="CN9" s="800"/>
      <c r="CO9" s="800"/>
      <c r="CP9" s="800"/>
      <c r="CQ9" s="801"/>
      <c r="CR9" s="799">
        <v>65</v>
      </c>
      <c r="CS9" s="800"/>
      <c r="CT9" s="800"/>
      <c r="CU9" s="800"/>
      <c r="CV9" s="801"/>
      <c r="CW9" s="799" t="s">
        <v>555</v>
      </c>
      <c r="CX9" s="800"/>
      <c r="CY9" s="800"/>
      <c r="CZ9" s="800"/>
      <c r="DA9" s="801"/>
      <c r="DB9" s="799" t="s">
        <v>555</v>
      </c>
      <c r="DC9" s="800"/>
      <c r="DD9" s="800"/>
      <c r="DE9" s="800"/>
      <c r="DF9" s="801"/>
      <c r="DG9" s="799" t="s">
        <v>477</v>
      </c>
      <c r="DH9" s="800"/>
      <c r="DI9" s="800"/>
      <c r="DJ9" s="800"/>
      <c r="DK9" s="801"/>
      <c r="DL9" s="799" t="s">
        <v>477</v>
      </c>
      <c r="DM9" s="800"/>
      <c r="DN9" s="800"/>
      <c r="DO9" s="800"/>
      <c r="DP9" s="801"/>
      <c r="DQ9" s="799" t="s">
        <v>477</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545</v>
      </c>
      <c r="BT10" s="787"/>
      <c r="BU10" s="787"/>
      <c r="BV10" s="787"/>
      <c r="BW10" s="787"/>
      <c r="BX10" s="787"/>
      <c r="BY10" s="787"/>
      <c r="BZ10" s="787"/>
      <c r="CA10" s="787"/>
      <c r="CB10" s="787"/>
      <c r="CC10" s="787"/>
      <c r="CD10" s="787"/>
      <c r="CE10" s="787"/>
      <c r="CF10" s="787"/>
      <c r="CG10" s="788"/>
      <c r="CH10" s="799">
        <v>1</v>
      </c>
      <c r="CI10" s="800"/>
      <c r="CJ10" s="800"/>
      <c r="CK10" s="800"/>
      <c r="CL10" s="801"/>
      <c r="CM10" s="799">
        <v>103</v>
      </c>
      <c r="CN10" s="800"/>
      <c r="CO10" s="800"/>
      <c r="CP10" s="800"/>
      <c r="CQ10" s="801"/>
      <c r="CR10" s="799">
        <v>80</v>
      </c>
      <c r="CS10" s="800"/>
      <c r="CT10" s="800"/>
      <c r="CU10" s="800"/>
      <c r="CV10" s="801"/>
      <c r="CW10" s="799" t="s">
        <v>554</v>
      </c>
      <c r="CX10" s="800"/>
      <c r="CY10" s="800"/>
      <c r="CZ10" s="800"/>
      <c r="DA10" s="801"/>
      <c r="DB10" s="799" t="s">
        <v>556</v>
      </c>
      <c r="DC10" s="800"/>
      <c r="DD10" s="800"/>
      <c r="DE10" s="800"/>
      <c r="DF10" s="801"/>
      <c r="DG10" s="799" t="s">
        <v>477</v>
      </c>
      <c r="DH10" s="800"/>
      <c r="DI10" s="800"/>
      <c r="DJ10" s="800"/>
      <c r="DK10" s="801"/>
      <c r="DL10" s="799" t="s">
        <v>477</v>
      </c>
      <c r="DM10" s="800"/>
      <c r="DN10" s="800"/>
      <c r="DO10" s="800"/>
      <c r="DP10" s="801"/>
      <c r="DQ10" s="799" t="s">
        <v>477</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546</v>
      </c>
      <c r="BT11" s="787"/>
      <c r="BU11" s="787"/>
      <c r="BV11" s="787"/>
      <c r="BW11" s="787"/>
      <c r="BX11" s="787"/>
      <c r="BY11" s="787"/>
      <c r="BZ11" s="787"/>
      <c r="CA11" s="787"/>
      <c r="CB11" s="787"/>
      <c r="CC11" s="787"/>
      <c r="CD11" s="787"/>
      <c r="CE11" s="787"/>
      <c r="CF11" s="787"/>
      <c r="CG11" s="788"/>
      <c r="CH11" s="799">
        <v>18</v>
      </c>
      <c r="CI11" s="800"/>
      <c r="CJ11" s="800"/>
      <c r="CK11" s="800"/>
      <c r="CL11" s="801"/>
      <c r="CM11" s="799">
        <v>68</v>
      </c>
      <c r="CN11" s="800"/>
      <c r="CO11" s="800"/>
      <c r="CP11" s="800"/>
      <c r="CQ11" s="801"/>
      <c r="CR11" s="799">
        <v>8</v>
      </c>
      <c r="CS11" s="800"/>
      <c r="CT11" s="800"/>
      <c r="CU11" s="800"/>
      <c r="CV11" s="801"/>
      <c r="CW11" s="799" t="s">
        <v>555</v>
      </c>
      <c r="CX11" s="800"/>
      <c r="CY11" s="800"/>
      <c r="CZ11" s="800"/>
      <c r="DA11" s="801"/>
      <c r="DB11" s="799" t="s">
        <v>555</v>
      </c>
      <c r="DC11" s="800"/>
      <c r="DD11" s="800"/>
      <c r="DE11" s="800"/>
      <c r="DF11" s="801"/>
      <c r="DG11" s="799" t="s">
        <v>477</v>
      </c>
      <c r="DH11" s="800"/>
      <c r="DI11" s="800"/>
      <c r="DJ11" s="800"/>
      <c r="DK11" s="801"/>
      <c r="DL11" s="799" t="s">
        <v>477</v>
      </c>
      <c r="DM11" s="800"/>
      <c r="DN11" s="800"/>
      <c r="DO11" s="800"/>
      <c r="DP11" s="801"/>
      <c r="DQ11" s="799" t="s">
        <v>477</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547</v>
      </c>
      <c r="BT12" s="787"/>
      <c r="BU12" s="787"/>
      <c r="BV12" s="787"/>
      <c r="BW12" s="787"/>
      <c r="BX12" s="787"/>
      <c r="BY12" s="787"/>
      <c r="BZ12" s="787"/>
      <c r="CA12" s="787"/>
      <c r="CB12" s="787"/>
      <c r="CC12" s="787"/>
      <c r="CD12" s="787"/>
      <c r="CE12" s="787"/>
      <c r="CF12" s="787"/>
      <c r="CG12" s="788"/>
      <c r="CH12" s="799">
        <v>2</v>
      </c>
      <c r="CI12" s="800"/>
      <c r="CJ12" s="800"/>
      <c r="CK12" s="800"/>
      <c r="CL12" s="801"/>
      <c r="CM12" s="799">
        <v>57</v>
      </c>
      <c r="CN12" s="800"/>
      <c r="CO12" s="800"/>
      <c r="CP12" s="800"/>
      <c r="CQ12" s="801"/>
      <c r="CR12" s="799">
        <v>50</v>
      </c>
      <c r="CS12" s="800"/>
      <c r="CT12" s="800"/>
      <c r="CU12" s="800"/>
      <c r="CV12" s="801"/>
      <c r="CW12" s="799" t="s">
        <v>554</v>
      </c>
      <c r="CX12" s="800"/>
      <c r="CY12" s="800"/>
      <c r="CZ12" s="800"/>
      <c r="DA12" s="801"/>
      <c r="DB12" s="799" t="s">
        <v>556</v>
      </c>
      <c r="DC12" s="800"/>
      <c r="DD12" s="800"/>
      <c r="DE12" s="800"/>
      <c r="DF12" s="801"/>
      <c r="DG12" s="799" t="s">
        <v>477</v>
      </c>
      <c r="DH12" s="800"/>
      <c r="DI12" s="800"/>
      <c r="DJ12" s="800"/>
      <c r="DK12" s="801"/>
      <c r="DL12" s="799" t="s">
        <v>477</v>
      </c>
      <c r="DM12" s="800"/>
      <c r="DN12" s="800"/>
      <c r="DO12" s="800"/>
      <c r="DP12" s="801"/>
      <c r="DQ12" s="799" t="s">
        <v>477</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548</v>
      </c>
      <c r="BT13" s="787"/>
      <c r="BU13" s="787"/>
      <c r="BV13" s="787"/>
      <c r="BW13" s="787"/>
      <c r="BX13" s="787"/>
      <c r="BY13" s="787"/>
      <c r="BZ13" s="787"/>
      <c r="CA13" s="787"/>
      <c r="CB13" s="787"/>
      <c r="CC13" s="787"/>
      <c r="CD13" s="787"/>
      <c r="CE13" s="787"/>
      <c r="CF13" s="787"/>
      <c r="CG13" s="788"/>
      <c r="CH13" s="799">
        <v>1</v>
      </c>
      <c r="CI13" s="800"/>
      <c r="CJ13" s="800"/>
      <c r="CK13" s="800"/>
      <c r="CL13" s="801"/>
      <c r="CM13" s="799">
        <v>24</v>
      </c>
      <c r="CN13" s="800"/>
      <c r="CO13" s="800"/>
      <c r="CP13" s="800"/>
      <c r="CQ13" s="801"/>
      <c r="CR13" s="799">
        <v>5</v>
      </c>
      <c r="CS13" s="800"/>
      <c r="CT13" s="800"/>
      <c r="CU13" s="800"/>
      <c r="CV13" s="801"/>
      <c r="CW13" s="799" t="s">
        <v>555</v>
      </c>
      <c r="CX13" s="800"/>
      <c r="CY13" s="800"/>
      <c r="CZ13" s="800"/>
      <c r="DA13" s="801"/>
      <c r="DB13" s="799" t="s">
        <v>555</v>
      </c>
      <c r="DC13" s="800"/>
      <c r="DD13" s="800"/>
      <c r="DE13" s="800"/>
      <c r="DF13" s="801"/>
      <c r="DG13" s="799" t="s">
        <v>477</v>
      </c>
      <c r="DH13" s="800"/>
      <c r="DI13" s="800"/>
      <c r="DJ13" s="800"/>
      <c r="DK13" s="801"/>
      <c r="DL13" s="799" t="s">
        <v>477</v>
      </c>
      <c r="DM13" s="800"/>
      <c r="DN13" s="800"/>
      <c r="DO13" s="800"/>
      <c r="DP13" s="801"/>
      <c r="DQ13" s="799" t="s">
        <v>477</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549</v>
      </c>
      <c r="BT14" s="787"/>
      <c r="BU14" s="787"/>
      <c r="BV14" s="787"/>
      <c r="BW14" s="787"/>
      <c r="BX14" s="787"/>
      <c r="BY14" s="787"/>
      <c r="BZ14" s="787"/>
      <c r="CA14" s="787"/>
      <c r="CB14" s="787"/>
      <c r="CC14" s="787"/>
      <c r="CD14" s="787"/>
      <c r="CE14" s="787"/>
      <c r="CF14" s="787"/>
      <c r="CG14" s="788"/>
      <c r="CH14" s="799">
        <v>9</v>
      </c>
      <c r="CI14" s="800"/>
      <c r="CJ14" s="800"/>
      <c r="CK14" s="800"/>
      <c r="CL14" s="801"/>
      <c r="CM14" s="799">
        <v>117</v>
      </c>
      <c r="CN14" s="800"/>
      <c r="CO14" s="800"/>
      <c r="CP14" s="800"/>
      <c r="CQ14" s="801"/>
      <c r="CR14" s="799">
        <v>68</v>
      </c>
      <c r="CS14" s="800"/>
      <c r="CT14" s="800"/>
      <c r="CU14" s="800"/>
      <c r="CV14" s="801"/>
      <c r="CW14" s="799" t="s">
        <v>554</v>
      </c>
      <c r="CX14" s="800"/>
      <c r="CY14" s="800"/>
      <c r="CZ14" s="800"/>
      <c r="DA14" s="801"/>
      <c r="DB14" s="799" t="s">
        <v>556</v>
      </c>
      <c r="DC14" s="800"/>
      <c r="DD14" s="800"/>
      <c r="DE14" s="800"/>
      <c r="DF14" s="801"/>
      <c r="DG14" s="799" t="s">
        <v>477</v>
      </c>
      <c r="DH14" s="800"/>
      <c r="DI14" s="800"/>
      <c r="DJ14" s="800"/>
      <c r="DK14" s="801"/>
      <c r="DL14" s="799" t="s">
        <v>477</v>
      </c>
      <c r="DM14" s="800"/>
      <c r="DN14" s="800"/>
      <c r="DO14" s="800"/>
      <c r="DP14" s="801"/>
      <c r="DQ14" s="799" t="s">
        <v>477</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996</v>
      </c>
      <c r="AG23" s="812"/>
      <c r="AH23" s="812"/>
      <c r="AI23" s="812"/>
      <c r="AJ23" s="815"/>
      <c r="AK23" s="816"/>
      <c r="AL23" s="817"/>
      <c r="AM23" s="817"/>
      <c r="AN23" s="817"/>
      <c r="AO23" s="817"/>
      <c r="AP23" s="812"/>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8101</v>
      </c>
      <c r="R28" s="841"/>
      <c r="S28" s="841"/>
      <c r="T28" s="841"/>
      <c r="U28" s="841"/>
      <c r="V28" s="841">
        <v>8101</v>
      </c>
      <c r="W28" s="841"/>
      <c r="X28" s="841"/>
      <c r="Y28" s="841"/>
      <c r="Z28" s="841"/>
      <c r="AA28" s="841" t="s">
        <v>550</v>
      </c>
      <c r="AB28" s="841"/>
      <c r="AC28" s="841"/>
      <c r="AD28" s="841"/>
      <c r="AE28" s="842"/>
      <c r="AF28" s="843" t="str">
        <f>AA28</f>
        <v>-</v>
      </c>
      <c r="AG28" s="841"/>
      <c r="AH28" s="841"/>
      <c r="AI28" s="841"/>
      <c r="AJ28" s="844"/>
      <c r="AK28" s="845">
        <v>727</v>
      </c>
      <c r="AL28" s="836"/>
      <c r="AM28" s="836"/>
      <c r="AN28" s="836"/>
      <c r="AO28" s="836"/>
      <c r="AP28" s="836" t="s">
        <v>552</v>
      </c>
      <c r="AQ28" s="836"/>
      <c r="AR28" s="836"/>
      <c r="AS28" s="836"/>
      <c r="AT28" s="836"/>
      <c r="AU28" s="836" t="s">
        <v>552</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5496</v>
      </c>
      <c r="R29" s="777"/>
      <c r="S29" s="777"/>
      <c r="T29" s="777"/>
      <c r="U29" s="777"/>
      <c r="V29" s="777">
        <v>5452</v>
      </c>
      <c r="W29" s="777"/>
      <c r="X29" s="777"/>
      <c r="Y29" s="777"/>
      <c r="Z29" s="777"/>
      <c r="AA29" s="777">
        <v>44</v>
      </c>
      <c r="AB29" s="777"/>
      <c r="AC29" s="777"/>
      <c r="AD29" s="777"/>
      <c r="AE29" s="778"/>
      <c r="AF29" s="779">
        <v>44</v>
      </c>
      <c r="AG29" s="780"/>
      <c r="AH29" s="780"/>
      <c r="AI29" s="780"/>
      <c r="AJ29" s="781"/>
      <c r="AK29" s="848">
        <v>806</v>
      </c>
      <c r="AL29" s="849"/>
      <c r="AM29" s="849"/>
      <c r="AN29" s="849"/>
      <c r="AO29" s="849"/>
      <c r="AP29" s="849" t="s">
        <v>552</v>
      </c>
      <c r="AQ29" s="849"/>
      <c r="AR29" s="849"/>
      <c r="AS29" s="849"/>
      <c r="AT29" s="849"/>
      <c r="AU29" s="849" t="s">
        <v>552</v>
      </c>
      <c r="AV29" s="849"/>
      <c r="AW29" s="849"/>
      <c r="AX29" s="849"/>
      <c r="AY29" s="849"/>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515</v>
      </c>
      <c r="R30" s="777"/>
      <c r="S30" s="777"/>
      <c r="T30" s="777"/>
      <c r="U30" s="777"/>
      <c r="V30" s="777">
        <v>515</v>
      </c>
      <c r="W30" s="777"/>
      <c r="X30" s="777"/>
      <c r="Y30" s="777"/>
      <c r="Z30" s="777"/>
      <c r="AA30" s="777">
        <v>0</v>
      </c>
      <c r="AB30" s="777"/>
      <c r="AC30" s="777"/>
      <c r="AD30" s="777"/>
      <c r="AE30" s="778"/>
      <c r="AF30" s="779">
        <v>0</v>
      </c>
      <c r="AG30" s="780"/>
      <c r="AH30" s="780"/>
      <c r="AI30" s="780"/>
      <c r="AJ30" s="781"/>
      <c r="AK30" s="848">
        <v>866</v>
      </c>
      <c r="AL30" s="849"/>
      <c r="AM30" s="849"/>
      <c r="AN30" s="849"/>
      <c r="AO30" s="849"/>
      <c r="AP30" s="849" t="s">
        <v>552</v>
      </c>
      <c r="AQ30" s="849"/>
      <c r="AR30" s="849"/>
      <c r="AS30" s="849"/>
      <c r="AT30" s="849"/>
      <c r="AU30" s="849" t="s">
        <v>552</v>
      </c>
      <c r="AV30" s="849"/>
      <c r="AW30" s="849"/>
      <c r="AX30" s="849"/>
      <c r="AY30" s="849"/>
      <c r="AZ30" s="850" t="s">
        <v>552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691</v>
      </c>
      <c r="R31" s="777"/>
      <c r="S31" s="777"/>
      <c r="T31" s="777"/>
      <c r="U31" s="777"/>
      <c r="V31" s="777">
        <v>691</v>
      </c>
      <c r="W31" s="777"/>
      <c r="X31" s="777"/>
      <c r="Y31" s="777"/>
      <c r="Z31" s="777"/>
      <c r="AA31" s="777" t="s">
        <v>551</v>
      </c>
      <c r="AB31" s="777"/>
      <c r="AC31" s="777"/>
      <c r="AD31" s="777"/>
      <c r="AE31" s="778"/>
      <c r="AF31" s="779" t="s">
        <v>110</v>
      </c>
      <c r="AG31" s="780"/>
      <c r="AH31" s="780"/>
      <c r="AI31" s="780"/>
      <c r="AJ31" s="781"/>
      <c r="AK31" s="848">
        <v>108</v>
      </c>
      <c r="AL31" s="849"/>
      <c r="AM31" s="849"/>
      <c r="AN31" s="849"/>
      <c r="AO31" s="849"/>
      <c r="AP31" s="849">
        <v>784</v>
      </c>
      <c r="AQ31" s="849"/>
      <c r="AR31" s="849"/>
      <c r="AS31" s="849"/>
      <c r="AT31" s="849"/>
      <c r="AU31" s="849">
        <v>80</v>
      </c>
      <c r="AV31" s="849"/>
      <c r="AW31" s="849"/>
      <c r="AX31" s="849"/>
      <c r="AY31" s="849"/>
      <c r="AZ31" s="850" t="s">
        <v>552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456</v>
      </c>
      <c r="R32" s="777"/>
      <c r="S32" s="777"/>
      <c r="T32" s="777"/>
      <c r="U32" s="777"/>
      <c r="V32" s="777">
        <v>383</v>
      </c>
      <c r="W32" s="777"/>
      <c r="X32" s="777"/>
      <c r="Y32" s="777"/>
      <c r="Z32" s="777"/>
      <c r="AA32" s="777">
        <v>73</v>
      </c>
      <c r="AB32" s="777"/>
      <c r="AC32" s="777"/>
      <c r="AD32" s="777"/>
      <c r="AE32" s="778"/>
      <c r="AF32" s="779">
        <v>520</v>
      </c>
      <c r="AG32" s="780"/>
      <c r="AH32" s="780"/>
      <c r="AI32" s="780"/>
      <c r="AJ32" s="781"/>
      <c r="AK32" s="848">
        <v>9</v>
      </c>
      <c r="AL32" s="849"/>
      <c r="AM32" s="849"/>
      <c r="AN32" s="849"/>
      <c r="AO32" s="849"/>
      <c r="AP32" s="849">
        <v>1983</v>
      </c>
      <c r="AQ32" s="849"/>
      <c r="AR32" s="849"/>
      <c r="AS32" s="849"/>
      <c r="AT32" s="849"/>
      <c r="AU32" s="849">
        <v>87</v>
      </c>
      <c r="AV32" s="849"/>
      <c r="AW32" s="849"/>
      <c r="AX32" s="849"/>
      <c r="AY32" s="849"/>
      <c r="AZ32" s="850" t="s">
        <v>552</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215</v>
      </c>
      <c r="R33" s="777"/>
      <c r="S33" s="777"/>
      <c r="T33" s="777"/>
      <c r="U33" s="777"/>
      <c r="V33" s="777">
        <v>215</v>
      </c>
      <c r="W33" s="777"/>
      <c r="X33" s="777"/>
      <c r="Y33" s="777"/>
      <c r="Z33" s="777"/>
      <c r="AA33" s="777" t="s">
        <v>551</v>
      </c>
      <c r="AB33" s="777"/>
      <c r="AC33" s="777"/>
      <c r="AD33" s="777"/>
      <c r="AE33" s="778"/>
      <c r="AF33" s="779" t="s">
        <v>110</v>
      </c>
      <c r="AG33" s="780"/>
      <c r="AH33" s="780"/>
      <c r="AI33" s="780"/>
      <c r="AJ33" s="781"/>
      <c r="AK33" s="848">
        <v>86</v>
      </c>
      <c r="AL33" s="849"/>
      <c r="AM33" s="849"/>
      <c r="AN33" s="849"/>
      <c r="AO33" s="849"/>
      <c r="AP33" s="849">
        <v>1420</v>
      </c>
      <c r="AQ33" s="849"/>
      <c r="AR33" s="849"/>
      <c r="AS33" s="849"/>
      <c r="AT33" s="849"/>
      <c r="AU33" s="849">
        <v>970</v>
      </c>
      <c r="AV33" s="849"/>
      <c r="AW33" s="849"/>
      <c r="AX33" s="849"/>
      <c r="AY33" s="849"/>
      <c r="AZ33" s="850" t="s">
        <v>553</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766</v>
      </c>
      <c r="R34" s="777"/>
      <c r="S34" s="777"/>
      <c r="T34" s="777"/>
      <c r="U34" s="777"/>
      <c r="V34" s="777">
        <v>766</v>
      </c>
      <c r="W34" s="777"/>
      <c r="X34" s="777"/>
      <c r="Y34" s="777"/>
      <c r="Z34" s="777"/>
      <c r="AA34" s="777" t="s">
        <v>551</v>
      </c>
      <c r="AB34" s="777"/>
      <c r="AC34" s="777"/>
      <c r="AD34" s="777"/>
      <c r="AE34" s="778"/>
      <c r="AF34" s="779" t="s">
        <v>110</v>
      </c>
      <c r="AG34" s="780"/>
      <c r="AH34" s="780"/>
      <c r="AI34" s="780"/>
      <c r="AJ34" s="781"/>
      <c r="AK34" s="848">
        <v>121</v>
      </c>
      <c r="AL34" s="849"/>
      <c r="AM34" s="849"/>
      <c r="AN34" s="849"/>
      <c r="AO34" s="849"/>
      <c r="AP34" s="849">
        <v>3904</v>
      </c>
      <c r="AQ34" s="849"/>
      <c r="AR34" s="849"/>
      <c r="AS34" s="849"/>
      <c r="AT34" s="849"/>
      <c r="AU34" s="849">
        <v>1472</v>
      </c>
      <c r="AV34" s="849"/>
      <c r="AW34" s="849"/>
      <c r="AX34" s="849"/>
      <c r="AY34" s="849"/>
      <c r="AZ34" s="850" t="s">
        <v>552</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521</v>
      </c>
      <c r="R35" s="777"/>
      <c r="S35" s="777"/>
      <c r="T35" s="777"/>
      <c r="U35" s="777"/>
      <c r="V35" s="777">
        <v>521</v>
      </c>
      <c r="W35" s="777"/>
      <c r="X35" s="777"/>
      <c r="Y35" s="777"/>
      <c r="Z35" s="777"/>
      <c r="AA35" s="777" t="s">
        <v>551</v>
      </c>
      <c r="AB35" s="777"/>
      <c r="AC35" s="777"/>
      <c r="AD35" s="777"/>
      <c r="AE35" s="778"/>
      <c r="AF35" s="779" t="s">
        <v>110</v>
      </c>
      <c r="AG35" s="780"/>
      <c r="AH35" s="780"/>
      <c r="AI35" s="780"/>
      <c r="AJ35" s="781"/>
      <c r="AK35" s="848">
        <v>162</v>
      </c>
      <c r="AL35" s="849"/>
      <c r="AM35" s="849"/>
      <c r="AN35" s="849"/>
      <c r="AO35" s="849"/>
      <c r="AP35" s="849">
        <v>3804</v>
      </c>
      <c r="AQ35" s="849"/>
      <c r="AR35" s="849"/>
      <c r="AS35" s="849"/>
      <c r="AT35" s="849"/>
      <c r="AU35" s="849">
        <v>2807</v>
      </c>
      <c r="AV35" s="849"/>
      <c r="AW35" s="849"/>
      <c r="AX35" s="849"/>
      <c r="AY35" s="849"/>
      <c r="AZ35" s="850" t="s">
        <v>553</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130</v>
      </c>
      <c r="R36" s="777"/>
      <c r="S36" s="777"/>
      <c r="T36" s="777"/>
      <c r="U36" s="777"/>
      <c r="V36" s="777">
        <v>130</v>
      </c>
      <c r="W36" s="777"/>
      <c r="X36" s="777"/>
      <c r="Y36" s="777"/>
      <c r="Z36" s="777"/>
      <c r="AA36" s="777">
        <v>0</v>
      </c>
      <c r="AB36" s="777"/>
      <c r="AC36" s="777"/>
      <c r="AD36" s="777"/>
      <c r="AE36" s="778"/>
      <c r="AF36" s="779">
        <v>0</v>
      </c>
      <c r="AG36" s="780"/>
      <c r="AH36" s="780"/>
      <c r="AI36" s="780"/>
      <c r="AJ36" s="781"/>
      <c r="AK36" s="848">
        <v>25</v>
      </c>
      <c r="AL36" s="849"/>
      <c r="AM36" s="849"/>
      <c r="AN36" s="849"/>
      <c r="AO36" s="849"/>
      <c r="AP36" s="849">
        <v>356</v>
      </c>
      <c r="AQ36" s="849"/>
      <c r="AR36" s="849"/>
      <c r="AS36" s="849"/>
      <c r="AT36" s="849"/>
      <c r="AU36" s="849">
        <v>309</v>
      </c>
      <c r="AV36" s="849"/>
      <c r="AW36" s="849"/>
      <c r="AX36" s="849"/>
      <c r="AY36" s="849"/>
      <c r="AZ36" s="850" t="s">
        <v>552</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346</v>
      </c>
      <c r="R37" s="777"/>
      <c r="S37" s="777"/>
      <c r="T37" s="777"/>
      <c r="U37" s="777"/>
      <c r="V37" s="777">
        <v>346</v>
      </c>
      <c r="W37" s="777"/>
      <c r="X37" s="777"/>
      <c r="Y37" s="777"/>
      <c r="Z37" s="777"/>
      <c r="AA37" s="777" t="s">
        <v>552</v>
      </c>
      <c r="AB37" s="777"/>
      <c r="AC37" s="777"/>
      <c r="AD37" s="777"/>
      <c r="AE37" s="778"/>
      <c r="AF37" s="779" t="s">
        <v>110</v>
      </c>
      <c r="AG37" s="780"/>
      <c r="AH37" s="780"/>
      <c r="AI37" s="780"/>
      <c r="AJ37" s="781"/>
      <c r="AK37" s="848">
        <v>207</v>
      </c>
      <c r="AL37" s="849"/>
      <c r="AM37" s="849"/>
      <c r="AN37" s="849"/>
      <c r="AO37" s="849"/>
      <c r="AP37" s="849">
        <v>2682</v>
      </c>
      <c r="AQ37" s="849"/>
      <c r="AR37" s="849"/>
      <c r="AS37" s="849"/>
      <c r="AT37" s="849"/>
      <c r="AU37" s="849">
        <v>2682</v>
      </c>
      <c r="AV37" s="849"/>
      <c r="AW37" s="849"/>
      <c r="AX37" s="849"/>
      <c r="AY37" s="849"/>
      <c r="AZ37" s="850" t="s">
        <v>553</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563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393</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2297</v>
      </c>
      <c r="R68" s="884"/>
      <c r="S68" s="884"/>
      <c r="T68" s="884"/>
      <c r="U68" s="884"/>
      <c r="V68" s="884">
        <v>2254</v>
      </c>
      <c r="W68" s="884"/>
      <c r="X68" s="884"/>
      <c r="Y68" s="884"/>
      <c r="Z68" s="884"/>
      <c r="AA68" s="884">
        <v>42</v>
      </c>
      <c r="AB68" s="884"/>
      <c r="AC68" s="884"/>
      <c r="AD68" s="884"/>
      <c r="AE68" s="884"/>
      <c r="AF68" s="884">
        <v>42</v>
      </c>
      <c r="AG68" s="884"/>
      <c r="AH68" s="884"/>
      <c r="AI68" s="884"/>
      <c r="AJ68" s="884"/>
      <c r="AK68" s="884">
        <v>116</v>
      </c>
      <c r="AL68" s="884"/>
      <c r="AM68" s="884"/>
      <c r="AN68" s="884"/>
      <c r="AO68" s="884"/>
      <c r="AP68" s="884">
        <v>1856</v>
      </c>
      <c r="AQ68" s="884"/>
      <c r="AR68" s="884"/>
      <c r="AS68" s="884"/>
      <c r="AT68" s="884"/>
      <c r="AU68" s="884" t="s">
        <v>559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1668</v>
      </c>
      <c r="R69" s="849"/>
      <c r="S69" s="849"/>
      <c r="T69" s="849"/>
      <c r="U69" s="849"/>
      <c r="V69" s="849">
        <v>1416</v>
      </c>
      <c r="W69" s="849"/>
      <c r="X69" s="849"/>
      <c r="Y69" s="849"/>
      <c r="Z69" s="849"/>
      <c r="AA69" s="849">
        <v>252</v>
      </c>
      <c r="AB69" s="849"/>
      <c r="AC69" s="849"/>
      <c r="AD69" s="849"/>
      <c r="AE69" s="849"/>
      <c r="AF69" s="849">
        <v>114</v>
      </c>
      <c r="AG69" s="849"/>
      <c r="AH69" s="849"/>
      <c r="AI69" s="849"/>
      <c r="AJ69" s="849"/>
      <c r="AK69" s="849">
        <v>59</v>
      </c>
      <c r="AL69" s="849"/>
      <c r="AM69" s="849"/>
      <c r="AN69" s="849"/>
      <c r="AO69" s="849"/>
      <c r="AP69" s="849">
        <v>400</v>
      </c>
      <c r="AQ69" s="849"/>
      <c r="AR69" s="849"/>
      <c r="AS69" s="849"/>
      <c r="AT69" s="849"/>
      <c r="AU69" s="849" t="s">
        <v>560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527</v>
      </c>
      <c r="R70" s="849"/>
      <c r="S70" s="849"/>
      <c r="T70" s="849"/>
      <c r="U70" s="849"/>
      <c r="V70" s="849">
        <v>513</v>
      </c>
      <c r="W70" s="849"/>
      <c r="X70" s="849"/>
      <c r="Y70" s="849"/>
      <c r="Z70" s="849"/>
      <c r="AA70" s="849">
        <v>14</v>
      </c>
      <c r="AB70" s="849"/>
      <c r="AC70" s="849"/>
      <c r="AD70" s="849"/>
      <c r="AE70" s="849"/>
      <c r="AF70" s="849">
        <v>14</v>
      </c>
      <c r="AG70" s="849"/>
      <c r="AH70" s="849"/>
      <c r="AI70" s="849"/>
      <c r="AJ70" s="849"/>
      <c r="AK70" s="849">
        <v>9</v>
      </c>
      <c r="AL70" s="849"/>
      <c r="AM70" s="849"/>
      <c r="AN70" s="849"/>
      <c r="AO70" s="849"/>
      <c r="AP70" s="849">
        <v>152</v>
      </c>
      <c r="AQ70" s="849"/>
      <c r="AR70" s="849"/>
      <c r="AS70" s="849"/>
      <c r="AT70" s="849"/>
      <c r="AU70" s="849" t="s">
        <v>560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12246</v>
      </c>
      <c r="R71" s="849"/>
      <c r="S71" s="849"/>
      <c r="T71" s="849"/>
      <c r="U71" s="849"/>
      <c r="V71" s="849">
        <v>10158</v>
      </c>
      <c r="W71" s="849"/>
      <c r="X71" s="849"/>
      <c r="Y71" s="849"/>
      <c r="Z71" s="849"/>
      <c r="AA71" s="849">
        <v>2088</v>
      </c>
      <c r="AB71" s="849"/>
      <c r="AC71" s="849"/>
      <c r="AD71" s="849"/>
      <c r="AE71" s="849"/>
      <c r="AF71" s="849">
        <v>2088</v>
      </c>
      <c r="AG71" s="849"/>
      <c r="AH71" s="849"/>
      <c r="AI71" s="849"/>
      <c r="AJ71" s="849"/>
      <c r="AK71" s="849">
        <v>950</v>
      </c>
      <c r="AL71" s="849"/>
      <c r="AM71" s="849"/>
      <c r="AN71" s="849"/>
      <c r="AO71" s="849"/>
      <c r="AP71" s="849" t="s">
        <v>560</v>
      </c>
      <c r="AQ71" s="849"/>
      <c r="AR71" s="849"/>
      <c r="AS71" s="849"/>
      <c r="AT71" s="849"/>
      <c r="AU71" s="849" t="s">
        <v>564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284</v>
      </c>
      <c r="R72" s="849"/>
      <c r="S72" s="849"/>
      <c r="T72" s="849"/>
      <c r="U72" s="849"/>
      <c r="V72" s="849">
        <v>249</v>
      </c>
      <c r="W72" s="849"/>
      <c r="X72" s="849"/>
      <c r="Y72" s="849"/>
      <c r="Z72" s="849"/>
      <c r="AA72" s="849">
        <v>34</v>
      </c>
      <c r="AB72" s="849"/>
      <c r="AC72" s="849"/>
      <c r="AD72" s="849"/>
      <c r="AE72" s="849"/>
      <c r="AF72" s="849">
        <v>34</v>
      </c>
      <c r="AG72" s="849"/>
      <c r="AH72" s="849"/>
      <c r="AI72" s="849"/>
      <c r="AJ72" s="849"/>
      <c r="AK72" s="849" t="s">
        <v>561</v>
      </c>
      <c r="AL72" s="849"/>
      <c r="AM72" s="849"/>
      <c r="AN72" s="849"/>
      <c r="AO72" s="849"/>
      <c r="AP72" s="849" t="s">
        <v>562</v>
      </c>
      <c r="AQ72" s="849"/>
      <c r="AR72" s="849"/>
      <c r="AS72" s="849"/>
      <c r="AT72" s="849"/>
      <c r="AU72" s="849" t="s">
        <v>564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286558</v>
      </c>
      <c r="R73" s="849"/>
      <c r="S73" s="849"/>
      <c r="T73" s="849"/>
      <c r="U73" s="849"/>
      <c r="V73" s="849">
        <v>273159</v>
      </c>
      <c r="W73" s="849"/>
      <c r="X73" s="849"/>
      <c r="Y73" s="849"/>
      <c r="Z73" s="849"/>
      <c r="AA73" s="849">
        <v>13399</v>
      </c>
      <c r="AB73" s="849"/>
      <c r="AC73" s="849"/>
      <c r="AD73" s="849"/>
      <c r="AE73" s="849"/>
      <c r="AF73" s="849">
        <v>13399</v>
      </c>
      <c r="AG73" s="849"/>
      <c r="AH73" s="849"/>
      <c r="AI73" s="849"/>
      <c r="AJ73" s="849"/>
      <c r="AK73" s="849">
        <v>294</v>
      </c>
      <c r="AL73" s="849"/>
      <c r="AM73" s="849"/>
      <c r="AN73" s="849"/>
      <c r="AO73" s="849"/>
      <c r="AP73" s="849" t="s">
        <v>563</v>
      </c>
      <c r="AQ73" s="849"/>
      <c r="AR73" s="849"/>
      <c r="AS73" s="849"/>
      <c r="AT73" s="849"/>
      <c r="AU73" s="849" t="s">
        <v>564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2691128</v>
      </c>
      <c r="AB110" s="920"/>
      <c r="AC110" s="920"/>
      <c r="AD110" s="920"/>
      <c r="AE110" s="921"/>
      <c r="AF110" s="922">
        <v>2739244</v>
      </c>
      <c r="AG110" s="920"/>
      <c r="AH110" s="920"/>
      <c r="AI110" s="920"/>
      <c r="AJ110" s="921"/>
      <c r="AK110" s="922">
        <v>2923213</v>
      </c>
      <c r="AL110" s="920"/>
      <c r="AM110" s="920"/>
      <c r="AN110" s="920"/>
      <c r="AO110" s="921"/>
      <c r="AP110" s="923">
        <v>23.1</v>
      </c>
      <c r="AQ110" s="924"/>
      <c r="AR110" s="924"/>
      <c r="AS110" s="924"/>
      <c r="AT110" s="925"/>
      <c r="AU110" s="926" t="s">
        <v>59</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27898907</v>
      </c>
      <c r="BR110" s="957"/>
      <c r="BS110" s="957"/>
      <c r="BT110" s="957"/>
      <c r="BU110" s="957"/>
      <c r="BV110" s="957">
        <v>28298783</v>
      </c>
      <c r="BW110" s="957"/>
      <c r="BX110" s="957"/>
      <c r="BY110" s="957"/>
      <c r="BZ110" s="957"/>
      <c r="CA110" s="957">
        <v>29623145</v>
      </c>
      <c r="CB110" s="957"/>
      <c r="CC110" s="957"/>
      <c r="CD110" s="957"/>
      <c r="CE110" s="957"/>
      <c r="CF110" s="971">
        <v>234.5</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1124942</v>
      </c>
      <c r="BR111" s="950"/>
      <c r="BS111" s="950"/>
      <c r="BT111" s="950"/>
      <c r="BU111" s="950"/>
      <c r="BV111" s="950">
        <v>963909</v>
      </c>
      <c r="BW111" s="950"/>
      <c r="BX111" s="950"/>
      <c r="BY111" s="950"/>
      <c r="BZ111" s="950"/>
      <c r="CA111" s="950">
        <v>816314</v>
      </c>
      <c r="CB111" s="950"/>
      <c r="CC111" s="950"/>
      <c r="CD111" s="950"/>
      <c r="CE111" s="950"/>
      <c r="CF111" s="944">
        <v>6.5</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8954777</v>
      </c>
      <c r="BR112" s="950"/>
      <c r="BS112" s="950"/>
      <c r="BT112" s="950"/>
      <c r="BU112" s="950"/>
      <c r="BV112" s="950">
        <v>8758408</v>
      </c>
      <c r="BW112" s="950"/>
      <c r="BX112" s="950"/>
      <c r="BY112" s="950"/>
      <c r="BZ112" s="950"/>
      <c r="CA112" s="950">
        <v>8406436</v>
      </c>
      <c r="CB112" s="950"/>
      <c r="CC112" s="950"/>
      <c r="CD112" s="950"/>
      <c r="CE112" s="950"/>
      <c r="CF112" s="944">
        <v>66.5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997450</v>
      </c>
      <c r="DH112" s="950"/>
      <c r="DI112" s="950"/>
      <c r="DJ112" s="950"/>
      <c r="DK112" s="950"/>
      <c r="DL112" s="950">
        <v>867243</v>
      </c>
      <c r="DM112" s="950"/>
      <c r="DN112" s="950"/>
      <c r="DO112" s="950"/>
      <c r="DP112" s="950"/>
      <c r="DQ112" s="950">
        <v>737221</v>
      </c>
      <c r="DR112" s="950"/>
      <c r="DS112" s="950"/>
      <c r="DT112" s="950"/>
      <c r="DU112" s="950"/>
      <c r="DV112" s="951">
        <v>5.8</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486053</v>
      </c>
      <c r="AB113" s="964"/>
      <c r="AC113" s="964"/>
      <c r="AD113" s="964"/>
      <c r="AE113" s="965"/>
      <c r="AF113" s="966">
        <v>520732</v>
      </c>
      <c r="AG113" s="964"/>
      <c r="AH113" s="964"/>
      <c r="AI113" s="964"/>
      <c r="AJ113" s="965"/>
      <c r="AK113" s="966">
        <v>504703</v>
      </c>
      <c r="AL113" s="964"/>
      <c r="AM113" s="964"/>
      <c r="AN113" s="964"/>
      <c r="AO113" s="965"/>
      <c r="AP113" s="967">
        <v>4</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952770</v>
      </c>
      <c r="BR113" s="950"/>
      <c r="BS113" s="950"/>
      <c r="BT113" s="950"/>
      <c r="BU113" s="950"/>
      <c r="BV113" s="950">
        <v>987515</v>
      </c>
      <c r="BW113" s="950"/>
      <c r="BX113" s="950"/>
      <c r="BY113" s="950"/>
      <c r="BZ113" s="950"/>
      <c r="CA113" s="950">
        <v>903074</v>
      </c>
      <c r="CB113" s="950"/>
      <c r="CC113" s="950"/>
      <c r="CD113" s="950"/>
      <c r="CE113" s="950"/>
      <c r="CF113" s="944">
        <v>7.1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14399</v>
      </c>
      <c r="DH113" s="989"/>
      <c r="DI113" s="989"/>
      <c r="DJ113" s="989"/>
      <c r="DK113" s="990"/>
      <c r="DL113" s="991">
        <v>11611</v>
      </c>
      <c r="DM113" s="989"/>
      <c r="DN113" s="989"/>
      <c r="DO113" s="989"/>
      <c r="DP113" s="990"/>
      <c r="DQ113" s="991">
        <v>9742</v>
      </c>
      <c r="DR113" s="989"/>
      <c r="DS113" s="989"/>
      <c r="DT113" s="989"/>
      <c r="DU113" s="990"/>
      <c r="DV113" s="992">
        <v>0.1</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170476</v>
      </c>
      <c r="AB114" s="989"/>
      <c r="AC114" s="989"/>
      <c r="AD114" s="989"/>
      <c r="AE114" s="990"/>
      <c r="AF114" s="991">
        <v>172362</v>
      </c>
      <c r="AG114" s="989"/>
      <c r="AH114" s="989"/>
      <c r="AI114" s="989"/>
      <c r="AJ114" s="990"/>
      <c r="AK114" s="991">
        <v>149872</v>
      </c>
      <c r="AL114" s="989"/>
      <c r="AM114" s="989"/>
      <c r="AN114" s="989"/>
      <c r="AO114" s="990"/>
      <c r="AP114" s="992">
        <v>1.2</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3052797</v>
      </c>
      <c r="BR114" s="950"/>
      <c r="BS114" s="950"/>
      <c r="BT114" s="950"/>
      <c r="BU114" s="950"/>
      <c r="BV114" s="950">
        <v>2613271</v>
      </c>
      <c r="BW114" s="950"/>
      <c r="BX114" s="950"/>
      <c r="BY114" s="950"/>
      <c r="BZ114" s="950"/>
      <c r="CA114" s="950">
        <v>2180476</v>
      </c>
      <c r="CB114" s="950"/>
      <c r="CC114" s="950"/>
      <c r="CD114" s="950"/>
      <c r="CE114" s="950"/>
      <c r="CF114" s="944">
        <v>17.3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143930</v>
      </c>
      <c r="AB115" s="964"/>
      <c r="AC115" s="964"/>
      <c r="AD115" s="964"/>
      <c r="AE115" s="965"/>
      <c r="AF115" s="966">
        <v>141730</v>
      </c>
      <c r="AG115" s="964"/>
      <c r="AH115" s="964"/>
      <c r="AI115" s="964"/>
      <c r="AJ115" s="965"/>
      <c r="AK115" s="966">
        <v>141431</v>
      </c>
      <c r="AL115" s="964"/>
      <c r="AM115" s="964"/>
      <c r="AN115" s="964"/>
      <c r="AO115" s="965"/>
      <c r="AP115" s="967">
        <v>1.1000000000000001</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1206691</v>
      </c>
      <c r="BR115" s="950"/>
      <c r="BS115" s="950"/>
      <c r="BT115" s="950"/>
      <c r="BU115" s="950"/>
      <c r="BV115" s="950">
        <v>1385834</v>
      </c>
      <c r="BW115" s="950"/>
      <c r="BX115" s="950"/>
      <c r="BY115" s="950"/>
      <c r="BZ115" s="950"/>
      <c r="CA115" s="950">
        <v>1385834</v>
      </c>
      <c r="CB115" s="950"/>
      <c r="CC115" s="950"/>
      <c r="CD115" s="950"/>
      <c r="CE115" s="950"/>
      <c r="CF115" s="944">
        <v>11</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3491587</v>
      </c>
      <c r="AB117" s="996"/>
      <c r="AC117" s="996"/>
      <c r="AD117" s="996"/>
      <c r="AE117" s="997"/>
      <c r="AF117" s="995">
        <v>3574068</v>
      </c>
      <c r="AG117" s="996"/>
      <c r="AH117" s="996"/>
      <c r="AI117" s="996"/>
      <c r="AJ117" s="997"/>
      <c r="AK117" s="995">
        <v>3719219</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43190884</v>
      </c>
      <c r="BR118" s="1016"/>
      <c r="BS118" s="1016"/>
      <c r="BT118" s="1016"/>
      <c r="BU118" s="1016"/>
      <c r="BV118" s="1016">
        <v>43007720</v>
      </c>
      <c r="BW118" s="1016"/>
      <c r="BX118" s="1016"/>
      <c r="BY118" s="1016"/>
      <c r="BZ118" s="1016"/>
      <c r="CA118" s="1016">
        <v>43315279</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11477928</v>
      </c>
      <c r="BR119" s="957"/>
      <c r="BS119" s="957"/>
      <c r="BT119" s="957"/>
      <c r="BU119" s="957"/>
      <c r="BV119" s="957">
        <v>12602448</v>
      </c>
      <c r="BW119" s="957"/>
      <c r="BX119" s="957"/>
      <c r="BY119" s="957"/>
      <c r="BZ119" s="957"/>
      <c r="CA119" s="957">
        <v>14540817</v>
      </c>
      <c r="CB119" s="957"/>
      <c r="CC119" s="957"/>
      <c r="CD119" s="957"/>
      <c r="CE119" s="957"/>
      <c r="CF119" s="971">
        <v>115.1</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113093</v>
      </c>
      <c r="DH119" s="1028"/>
      <c r="DI119" s="1028"/>
      <c r="DJ119" s="1028"/>
      <c r="DK119" s="1029"/>
      <c r="DL119" s="1030">
        <v>85055</v>
      </c>
      <c r="DM119" s="1028"/>
      <c r="DN119" s="1028"/>
      <c r="DO119" s="1028"/>
      <c r="DP119" s="1029"/>
      <c r="DQ119" s="1030">
        <v>69351</v>
      </c>
      <c r="DR119" s="1028"/>
      <c r="DS119" s="1028"/>
      <c r="DT119" s="1028"/>
      <c r="DU119" s="1029"/>
      <c r="DV119" s="1031">
        <v>0.5</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1848563</v>
      </c>
      <c r="BR120" s="950"/>
      <c r="BS120" s="950"/>
      <c r="BT120" s="950"/>
      <c r="BU120" s="950"/>
      <c r="BV120" s="950">
        <v>1789593</v>
      </c>
      <c r="BW120" s="950"/>
      <c r="BX120" s="950"/>
      <c r="BY120" s="950"/>
      <c r="BZ120" s="950"/>
      <c r="CA120" s="950">
        <v>1731635</v>
      </c>
      <c r="CB120" s="950"/>
      <c r="CC120" s="950"/>
      <c r="CD120" s="950"/>
      <c r="CE120" s="950"/>
      <c r="CF120" s="944">
        <v>13.7</v>
      </c>
      <c r="CG120" s="945"/>
      <c r="CH120" s="945"/>
      <c r="CI120" s="945"/>
      <c r="CJ120" s="945"/>
      <c r="CK120" s="1043" t="s">
        <v>438</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3256944</v>
      </c>
      <c r="DH120" s="957"/>
      <c r="DI120" s="957"/>
      <c r="DJ120" s="957"/>
      <c r="DK120" s="957"/>
      <c r="DL120" s="957">
        <v>2982675</v>
      </c>
      <c r="DM120" s="957"/>
      <c r="DN120" s="957"/>
      <c r="DO120" s="957"/>
      <c r="DP120" s="957"/>
      <c r="DQ120" s="957">
        <v>2807109</v>
      </c>
      <c r="DR120" s="957"/>
      <c r="DS120" s="957"/>
      <c r="DT120" s="957"/>
      <c r="DU120" s="957"/>
      <c r="DV120" s="958">
        <v>22.2</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114970</v>
      </c>
      <c r="AB121" s="989"/>
      <c r="AC121" s="989"/>
      <c r="AD121" s="989"/>
      <c r="AE121" s="990"/>
      <c r="AF121" s="991">
        <v>120152</v>
      </c>
      <c r="AG121" s="989"/>
      <c r="AH121" s="989"/>
      <c r="AI121" s="989"/>
      <c r="AJ121" s="990"/>
      <c r="AK121" s="991">
        <v>120152</v>
      </c>
      <c r="AL121" s="989"/>
      <c r="AM121" s="989"/>
      <c r="AN121" s="989"/>
      <c r="AO121" s="990"/>
      <c r="AP121" s="992">
        <v>1</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28965878</v>
      </c>
      <c r="BR121" s="1016"/>
      <c r="BS121" s="1016"/>
      <c r="BT121" s="1016"/>
      <c r="BU121" s="1016"/>
      <c r="BV121" s="1016">
        <v>28517670</v>
      </c>
      <c r="BW121" s="1016"/>
      <c r="BX121" s="1016"/>
      <c r="BY121" s="1016"/>
      <c r="BZ121" s="1016"/>
      <c r="CA121" s="1016">
        <v>29464745</v>
      </c>
      <c r="CB121" s="1016"/>
      <c r="CC121" s="1016"/>
      <c r="CD121" s="1016"/>
      <c r="CE121" s="1016"/>
      <c r="CF121" s="1054">
        <v>233.2</v>
      </c>
      <c r="CG121" s="1055"/>
      <c r="CH121" s="1055"/>
      <c r="CI121" s="1055"/>
      <c r="CJ121" s="1055"/>
      <c r="CK121" s="1046"/>
      <c r="CL121" s="1047"/>
      <c r="CM121" s="1047"/>
      <c r="CN121" s="1047"/>
      <c r="CO121" s="1048"/>
      <c r="CP121" s="1037" t="s">
        <v>387</v>
      </c>
      <c r="CQ121" s="1038"/>
      <c r="CR121" s="1038"/>
      <c r="CS121" s="1038"/>
      <c r="CT121" s="1038"/>
      <c r="CU121" s="1038"/>
      <c r="CV121" s="1038"/>
      <c r="CW121" s="1038"/>
      <c r="CX121" s="1038"/>
      <c r="CY121" s="1038"/>
      <c r="CZ121" s="1038"/>
      <c r="DA121" s="1038"/>
      <c r="DB121" s="1038"/>
      <c r="DC121" s="1038"/>
      <c r="DD121" s="1038"/>
      <c r="DE121" s="1038"/>
      <c r="DF121" s="1039"/>
      <c r="DG121" s="949">
        <v>262022</v>
      </c>
      <c r="DH121" s="950"/>
      <c r="DI121" s="950"/>
      <c r="DJ121" s="950"/>
      <c r="DK121" s="950"/>
      <c r="DL121" s="950">
        <v>290614</v>
      </c>
      <c r="DM121" s="950"/>
      <c r="DN121" s="950"/>
      <c r="DO121" s="950"/>
      <c r="DP121" s="950"/>
      <c r="DQ121" s="950">
        <v>2682050</v>
      </c>
      <c r="DR121" s="950"/>
      <c r="DS121" s="950"/>
      <c r="DT121" s="950"/>
      <c r="DU121" s="950"/>
      <c r="DV121" s="951">
        <v>21.2</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441</v>
      </c>
      <c r="BP122" s="1024"/>
      <c r="BQ122" s="1064">
        <v>42292369</v>
      </c>
      <c r="BR122" s="1065"/>
      <c r="BS122" s="1065"/>
      <c r="BT122" s="1065"/>
      <c r="BU122" s="1065"/>
      <c r="BV122" s="1065">
        <v>42909711</v>
      </c>
      <c r="BW122" s="1065"/>
      <c r="BX122" s="1065"/>
      <c r="BY122" s="1065"/>
      <c r="BZ122" s="1065"/>
      <c r="CA122" s="1065">
        <v>45737197</v>
      </c>
      <c r="CB122" s="1065"/>
      <c r="CC122" s="1065"/>
      <c r="CD122" s="1065"/>
      <c r="CE122" s="1065"/>
      <c r="CF122" s="1017"/>
      <c r="CG122" s="1018"/>
      <c r="CH122" s="1018"/>
      <c r="CI122" s="1018"/>
      <c r="CJ122" s="1019"/>
      <c r="CK122" s="1046"/>
      <c r="CL122" s="1047"/>
      <c r="CM122" s="1047"/>
      <c r="CN122" s="1047"/>
      <c r="CO122" s="1048"/>
      <c r="CP122" s="1037" t="s">
        <v>385</v>
      </c>
      <c r="CQ122" s="1038"/>
      <c r="CR122" s="1038"/>
      <c r="CS122" s="1038"/>
      <c r="CT122" s="1038"/>
      <c r="CU122" s="1038"/>
      <c r="CV122" s="1038"/>
      <c r="CW122" s="1038"/>
      <c r="CX122" s="1038"/>
      <c r="CY122" s="1038"/>
      <c r="CZ122" s="1038"/>
      <c r="DA122" s="1038"/>
      <c r="DB122" s="1038"/>
      <c r="DC122" s="1038"/>
      <c r="DD122" s="1038"/>
      <c r="DE122" s="1038"/>
      <c r="DF122" s="1039"/>
      <c r="DG122" s="949">
        <v>1548239</v>
      </c>
      <c r="DH122" s="950"/>
      <c r="DI122" s="950"/>
      <c r="DJ122" s="950"/>
      <c r="DK122" s="950"/>
      <c r="DL122" s="950">
        <v>1628424</v>
      </c>
      <c r="DM122" s="950"/>
      <c r="DN122" s="950"/>
      <c r="DO122" s="950"/>
      <c r="DP122" s="950"/>
      <c r="DQ122" s="950">
        <v>1471690</v>
      </c>
      <c r="DR122" s="950"/>
      <c r="DS122" s="950"/>
      <c r="DT122" s="950"/>
      <c r="DU122" s="950"/>
      <c r="DV122" s="951">
        <v>11.6</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6.9</v>
      </c>
      <c r="BR123" s="1057"/>
      <c r="BS123" s="1057"/>
      <c r="BT123" s="1057"/>
      <c r="BU123" s="1057"/>
      <c r="BV123" s="1057">
        <v>0.7</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926441</v>
      </c>
      <c r="DH123" s="989"/>
      <c r="DI123" s="989"/>
      <c r="DJ123" s="989"/>
      <c r="DK123" s="990"/>
      <c r="DL123" s="991">
        <v>944366</v>
      </c>
      <c r="DM123" s="989"/>
      <c r="DN123" s="989"/>
      <c r="DO123" s="989"/>
      <c r="DP123" s="990"/>
      <c r="DQ123" s="991">
        <v>969635</v>
      </c>
      <c r="DR123" s="989"/>
      <c r="DS123" s="989"/>
      <c r="DT123" s="989"/>
      <c r="DU123" s="990"/>
      <c r="DV123" s="992">
        <v>7.7</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v>2961131</v>
      </c>
      <c r="DH124" s="1028"/>
      <c r="DI124" s="1028"/>
      <c r="DJ124" s="1028"/>
      <c r="DK124" s="1029"/>
      <c r="DL124" s="1030">
        <v>2912329</v>
      </c>
      <c r="DM124" s="1028"/>
      <c r="DN124" s="1028"/>
      <c r="DO124" s="1028"/>
      <c r="DP124" s="1029"/>
      <c r="DQ124" s="1030">
        <v>475952</v>
      </c>
      <c r="DR124" s="1028"/>
      <c r="DS124" s="1028"/>
      <c r="DT124" s="1028"/>
      <c r="DU124" s="1029"/>
      <c r="DV124" s="1031">
        <v>3.8</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23810</v>
      </c>
      <c r="AB126" s="989"/>
      <c r="AC126" s="989"/>
      <c r="AD126" s="989"/>
      <c r="AE126" s="990"/>
      <c r="AF126" s="991">
        <v>19704</v>
      </c>
      <c r="AG126" s="989"/>
      <c r="AH126" s="989"/>
      <c r="AI126" s="989"/>
      <c r="AJ126" s="990"/>
      <c r="AK126" s="991">
        <v>19704</v>
      </c>
      <c r="AL126" s="989"/>
      <c r="AM126" s="989"/>
      <c r="AN126" s="989"/>
      <c r="AO126" s="990"/>
      <c r="AP126" s="992">
        <v>0.2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5150</v>
      </c>
      <c r="AB127" s="989"/>
      <c r="AC127" s="989"/>
      <c r="AD127" s="989"/>
      <c r="AE127" s="990"/>
      <c r="AF127" s="991">
        <v>1874</v>
      </c>
      <c r="AG127" s="989"/>
      <c r="AH127" s="989"/>
      <c r="AI127" s="989"/>
      <c r="AJ127" s="990"/>
      <c r="AK127" s="991">
        <v>1575</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110</v>
      </c>
      <c r="BG127" s="1072"/>
      <c r="BH127" s="1072"/>
      <c r="BI127" s="1072"/>
      <c r="BJ127" s="1072"/>
      <c r="BK127" s="1072"/>
      <c r="BL127" s="1081"/>
      <c r="BM127" s="1071">
        <v>12.76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1206691</v>
      </c>
      <c r="DH127" s="1078"/>
      <c r="DI127" s="1078"/>
      <c r="DJ127" s="1078"/>
      <c r="DK127" s="1078"/>
      <c r="DL127" s="1078">
        <v>1385834</v>
      </c>
      <c r="DM127" s="1078"/>
      <c r="DN127" s="1078"/>
      <c r="DO127" s="1078"/>
      <c r="DP127" s="1078"/>
      <c r="DQ127" s="1078">
        <v>1385834</v>
      </c>
      <c r="DR127" s="1078"/>
      <c r="DS127" s="1078"/>
      <c r="DT127" s="1078"/>
      <c r="DU127" s="1078"/>
      <c r="DV127" s="1079">
        <v>11</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128848</v>
      </c>
      <c r="AB128" s="1120"/>
      <c r="AC128" s="1120"/>
      <c r="AD128" s="1120"/>
      <c r="AE128" s="1121"/>
      <c r="AF128" s="1122">
        <v>116288</v>
      </c>
      <c r="AG128" s="1120"/>
      <c r="AH128" s="1120"/>
      <c r="AI128" s="1120"/>
      <c r="AJ128" s="1121"/>
      <c r="AK128" s="1122">
        <v>111013</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110</v>
      </c>
      <c r="BG128" s="1097"/>
      <c r="BH128" s="1097"/>
      <c r="BI128" s="1097"/>
      <c r="BJ128" s="1097"/>
      <c r="BK128" s="1097"/>
      <c r="BL128" s="1098"/>
      <c r="BM128" s="1096">
        <v>17.760000000000002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15235592</v>
      </c>
      <c r="AB129" s="989"/>
      <c r="AC129" s="989"/>
      <c r="AD129" s="989"/>
      <c r="AE129" s="990"/>
      <c r="AF129" s="991">
        <v>15112719</v>
      </c>
      <c r="AG129" s="989"/>
      <c r="AH129" s="989"/>
      <c r="AI129" s="989"/>
      <c r="AJ129" s="990"/>
      <c r="AK129" s="991">
        <v>15268118</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7.7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2335012</v>
      </c>
      <c r="AB130" s="989"/>
      <c r="AC130" s="989"/>
      <c r="AD130" s="989"/>
      <c r="AE130" s="990"/>
      <c r="AF130" s="991">
        <v>2487374</v>
      </c>
      <c r="AG130" s="989"/>
      <c r="AH130" s="989"/>
      <c r="AI130" s="989"/>
      <c r="AJ130" s="990"/>
      <c r="AK130" s="991">
        <v>2633363</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12900580</v>
      </c>
      <c r="AB131" s="1028"/>
      <c r="AC131" s="1028"/>
      <c r="AD131" s="1028"/>
      <c r="AE131" s="1029"/>
      <c r="AF131" s="1030">
        <v>12625345</v>
      </c>
      <c r="AG131" s="1028"/>
      <c r="AH131" s="1028"/>
      <c r="AI131" s="1028"/>
      <c r="AJ131" s="1029"/>
      <c r="AK131" s="1030">
        <v>12634755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7.9665177839999997</v>
      </c>
      <c r="AB132" s="1134"/>
      <c r="AC132" s="1134"/>
      <c r="AD132" s="1134"/>
      <c r="AE132" s="1135"/>
      <c r="AF132" s="1136">
        <v>7.6861741200000004</v>
      </c>
      <c r="AG132" s="1134"/>
      <c r="AH132" s="1134"/>
      <c r="AI132" s="1134"/>
      <c r="AJ132" s="1135"/>
      <c r="AK132" s="1136">
        <v>7.7155648389999998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8.8000000000000007</v>
      </c>
      <c r="AB133" s="1141"/>
      <c r="AC133" s="1141"/>
      <c r="AD133" s="1141"/>
      <c r="AE133" s="1142"/>
      <c r="AF133" s="1140">
        <v>8.1999999999999993</v>
      </c>
      <c r="AG133" s="1141"/>
      <c r="AH133" s="1141"/>
      <c r="AI133" s="1141"/>
      <c r="AJ133" s="1142"/>
      <c r="AK133" s="1140">
        <v>7.7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3848483</v>
      </c>
      <c r="L9" s="264">
        <v>76896</v>
      </c>
      <c r="M9" s="265">
        <v>83726</v>
      </c>
      <c r="N9" s="266">
        <v>-8.1999999999999993</v>
      </c>
    </row>
    <row r="10" spans="1:16">
      <c r="A10" s="248"/>
      <c r="B10" s="244"/>
      <c r="C10" s="244"/>
      <c r="D10" s="244"/>
      <c r="E10" s="244"/>
      <c r="F10" s="244"/>
      <c r="G10" s="1149" t="s">
        <v>474</v>
      </c>
      <c r="H10" s="1150"/>
      <c r="I10" s="1150"/>
      <c r="J10" s="1151"/>
      <c r="K10" s="267">
        <v>119032</v>
      </c>
      <c r="L10" s="268">
        <v>2378</v>
      </c>
      <c r="M10" s="269">
        <v>6181</v>
      </c>
      <c r="N10" s="270">
        <v>-61.5</v>
      </c>
    </row>
    <row r="11" spans="1:16" ht="13.5" customHeight="1">
      <c r="A11" s="248"/>
      <c r="B11" s="244"/>
      <c r="C11" s="244"/>
      <c r="D11" s="244"/>
      <c r="E11" s="244"/>
      <c r="F11" s="244"/>
      <c r="G11" s="1149" t="s">
        <v>475</v>
      </c>
      <c r="H11" s="1150"/>
      <c r="I11" s="1150"/>
      <c r="J11" s="1151"/>
      <c r="K11" s="267">
        <v>424606</v>
      </c>
      <c r="L11" s="268">
        <v>8484</v>
      </c>
      <c r="M11" s="269">
        <v>9526</v>
      </c>
      <c r="N11" s="270">
        <v>-10.9</v>
      </c>
    </row>
    <row r="12" spans="1:16" ht="13.5" customHeight="1">
      <c r="A12" s="248"/>
      <c r="B12" s="244"/>
      <c r="C12" s="244"/>
      <c r="D12" s="244"/>
      <c r="E12" s="244"/>
      <c r="F12" s="244"/>
      <c r="G12" s="1149" t="s">
        <v>476</v>
      </c>
      <c r="H12" s="1150"/>
      <c r="I12" s="1150"/>
      <c r="J12" s="1151"/>
      <c r="K12" s="267" t="s">
        <v>477</v>
      </c>
      <c r="L12" s="268" t="s">
        <v>477</v>
      </c>
      <c r="M12" s="269">
        <v>1067</v>
      </c>
      <c r="N12" s="270" t="s">
        <v>477</v>
      </c>
    </row>
    <row r="13" spans="1:16" ht="13.5" customHeight="1">
      <c r="A13" s="248"/>
      <c r="B13" s="244"/>
      <c r="C13" s="244"/>
      <c r="D13" s="244"/>
      <c r="E13" s="244"/>
      <c r="F13" s="244"/>
      <c r="G13" s="1149" t="s">
        <v>478</v>
      </c>
      <c r="H13" s="1150"/>
      <c r="I13" s="1150"/>
      <c r="J13" s="1151"/>
      <c r="K13" s="267" t="s">
        <v>477</v>
      </c>
      <c r="L13" s="268" t="s">
        <v>477</v>
      </c>
      <c r="M13" s="269" t="s">
        <v>477</v>
      </c>
      <c r="N13" s="270" t="s">
        <v>477</v>
      </c>
    </row>
    <row r="14" spans="1:16" ht="13.5" customHeight="1">
      <c r="A14" s="248"/>
      <c r="B14" s="244"/>
      <c r="C14" s="244"/>
      <c r="D14" s="244"/>
      <c r="E14" s="244"/>
      <c r="F14" s="244"/>
      <c r="G14" s="1149" t="s">
        <v>479</v>
      </c>
      <c r="H14" s="1150"/>
      <c r="I14" s="1150"/>
      <c r="J14" s="1151"/>
      <c r="K14" s="267">
        <v>181720</v>
      </c>
      <c r="L14" s="268">
        <v>3631</v>
      </c>
      <c r="M14" s="269">
        <v>3706</v>
      </c>
      <c r="N14" s="270">
        <v>-2</v>
      </c>
    </row>
    <row r="15" spans="1:16" ht="13.5" customHeight="1">
      <c r="A15" s="248"/>
      <c r="B15" s="244"/>
      <c r="C15" s="244"/>
      <c r="D15" s="244"/>
      <c r="E15" s="244"/>
      <c r="F15" s="244"/>
      <c r="G15" s="1149" t="s">
        <v>480</v>
      </c>
      <c r="H15" s="1150"/>
      <c r="I15" s="1150"/>
      <c r="J15" s="1151"/>
      <c r="K15" s="267">
        <v>117513</v>
      </c>
      <c r="L15" s="268">
        <v>2348</v>
      </c>
      <c r="M15" s="269">
        <v>1837</v>
      </c>
      <c r="N15" s="270">
        <v>27.8</v>
      </c>
    </row>
    <row r="16" spans="1:16">
      <c r="A16" s="248"/>
      <c r="B16" s="244"/>
      <c r="C16" s="244"/>
      <c r="D16" s="244"/>
      <c r="E16" s="244"/>
      <c r="F16" s="244"/>
      <c r="G16" s="1152" t="s">
        <v>481</v>
      </c>
      <c r="H16" s="1153"/>
      <c r="I16" s="1153"/>
      <c r="J16" s="1154"/>
      <c r="K16" s="268">
        <v>-444163</v>
      </c>
      <c r="L16" s="268">
        <v>-8875</v>
      </c>
      <c r="M16" s="269">
        <v>-8822</v>
      </c>
      <c r="N16" s="270">
        <v>0.6</v>
      </c>
    </row>
    <row r="17" spans="1:16">
      <c r="A17" s="248"/>
      <c r="B17" s="244"/>
      <c r="C17" s="244"/>
      <c r="D17" s="244"/>
      <c r="E17" s="244"/>
      <c r="F17" s="244"/>
      <c r="G17" s="1152" t="s">
        <v>168</v>
      </c>
      <c r="H17" s="1153"/>
      <c r="I17" s="1153"/>
      <c r="J17" s="1154"/>
      <c r="K17" s="268">
        <v>4247191</v>
      </c>
      <c r="L17" s="268">
        <v>84862</v>
      </c>
      <c r="M17" s="269">
        <v>97219</v>
      </c>
      <c r="N17" s="270">
        <v>-12.7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7.61</v>
      </c>
      <c r="L21" s="281">
        <v>9.31</v>
      </c>
      <c r="M21" s="282">
        <v>-1.7</v>
      </c>
      <c r="N21" s="249"/>
      <c r="O21" s="283"/>
      <c r="P21" s="279"/>
    </row>
    <row r="22" spans="1:16" s="284" customFormat="1">
      <c r="A22" s="279"/>
      <c r="B22" s="249"/>
      <c r="C22" s="249"/>
      <c r="D22" s="249"/>
      <c r="E22" s="249"/>
      <c r="F22" s="249"/>
      <c r="G22" s="1144" t="s">
        <v>487</v>
      </c>
      <c r="H22" s="1145"/>
      <c r="I22" s="1145"/>
      <c r="J22" s="1146"/>
      <c r="K22" s="285">
        <v>98.8</v>
      </c>
      <c r="L22" s="286">
        <v>97.7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2923213</v>
      </c>
      <c r="L32" s="294">
        <v>58408</v>
      </c>
      <c r="M32" s="295">
        <v>63533</v>
      </c>
      <c r="N32" s="296">
        <v>-8.1</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v>30</v>
      </c>
      <c r="N34" s="296" t="s">
        <v>477</v>
      </c>
    </row>
    <row r="35" spans="1:16" ht="27" customHeight="1">
      <c r="A35" s="248"/>
      <c r="B35" s="244"/>
      <c r="C35" s="244"/>
      <c r="D35" s="244"/>
      <c r="E35" s="244"/>
      <c r="F35" s="244"/>
      <c r="G35" s="1160" t="s">
        <v>494</v>
      </c>
      <c r="H35" s="1161"/>
      <c r="I35" s="1161"/>
      <c r="J35" s="1162"/>
      <c r="K35" s="294">
        <v>504703</v>
      </c>
      <c r="L35" s="294">
        <v>10084</v>
      </c>
      <c r="M35" s="295">
        <v>18078</v>
      </c>
      <c r="N35" s="296">
        <v>-44.2</v>
      </c>
    </row>
    <row r="36" spans="1:16" ht="27" customHeight="1">
      <c r="A36" s="248"/>
      <c r="B36" s="244"/>
      <c r="C36" s="244"/>
      <c r="D36" s="244"/>
      <c r="E36" s="244"/>
      <c r="F36" s="244"/>
      <c r="G36" s="1160" t="s">
        <v>495</v>
      </c>
      <c r="H36" s="1161"/>
      <c r="I36" s="1161"/>
      <c r="J36" s="1162"/>
      <c r="K36" s="294">
        <v>149872</v>
      </c>
      <c r="L36" s="294">
        <v>2995</v>
      </c>
      <c r="M36" s="295">
        <v>3217</v>
      </c>
      <c r="N36" s="296">
        <v>-6.9</v>
      </c>
    </row>
    <row r="37" spans="1:16" ht="13.5" customHeight="1">
      <c r="A37" s="248"/>
      <c r="B37" s="244"/>
      <c r="C37" s="244"/>
      <c r="D37" s="244"/>
      <c r="E37" s="244"/>
      <c r="F37" s="244"/>
      <c r="G37" s="1160" t="s">
        <v>496</v>
      </c>
      <c r="H37" s="1161"/>
      <c r="I37" s="1161"/>
      <c r="J37" s="1162"/>
      <c r="K37" s="294">
        <v>141431</v>
      </c>
      <c r="L37" s="294">
        <v>2826</v>
      </c>
      <c r="M37" s="295">
        <v>1541</v>
      </c>
      <c r="N37" s="296">
        <v>83.4</v>
      </c>
    </row>
    <row r="38" spans="1:16" ht="27" customHeight="1">
      <c r="A38" s="248"/>
      <c r="B38" s="244"/>
      <c r="C38" s="244"/>
      <c r="D38" s="244"/>
      <c r="E38" s="244"/>
      <c r="F38" s="244"/>
      <c r="G38" s="1163" t="s">
        <v>497</v>
      </c>
      <c r="H38" s="1164"/>
      <c r="I38" s="1164"/>
      <c r="J38" s="1165"/>
      <c r="K38" s="297" t="s">
        <v>477</v>
      </c>
      <c r="L38" s="297" t="s">
        <v>477</v>
      </c>
      <c r="M38" s="298">
        <v>6</v>
      </c>
      <c r="N38" s="299" t="s">
        <v>477</v>
      </c>
      <c r="O38" s="293"/>
    </row>
    <row r="39" spans="1:16">
      <c r="A39" s="248"/>
      <c r="B39" s="244"/>
      <c r="C39" s="244"/>
      <c r="D39" s="244"/>
      <c r="E39" s="244"/>
      <c r="F39" s="244"/>
      <c r="G39" s="1163" t="s">
        <v>498</v>
      </c>
      <c r="H39" s="1164"/>
      <c r="I39" s="1164"/>
      <c r="J39" s="1165"/>
      <c r="K39" s="300">
        <v>-111013</v>
      </c>
      <c r="L39" s="300">
        <v>-2218</v>
      </c>
      <c r="M39" s="301">
        <v>-3335</v>
      </c>
      <c r="N39" s="302">
        <v>-33.5</v>
      </c>
      <c r="O39" s="293"/>
    </row>
    <row r="40" spans="1:16" ht="27" customHeight="1">
      <c r="A40" s="248"/>
      <c r="B40" s="244"/>
      <c r="C40" s="244"/>
      <c r="D40" s="244"/>
      <c r="E40" s="244"/>
      <c r="F40" s="244"/>
      <c r="G40" s="1160" t="s">
        <v>499</v>
      </c>
      <c r="H40" s="1161"/>
      <c r="I40" s="1161"/>
      <c r="J40" s="1162"/>
      <c r="K40" s="300">
        <v>-2633363</v>
      </c>
      <c r="L40" s="300">
        <v>-52617</v>
      </c>
      <c r="M40" s="301">
        <v>-59229</v>
      </c>
      <c r="N40" s="302">
        <v>-11.2</v>
      </c>
      <c r="O40" s="293"/>
    </row>
    <row r="41" spans="1:16">
      <c r="A41" s="248"/>
      <c r="B41" s="244"/>
      <c r="C41" s="244"/>
      <c r="D41" s="244"/>
      <c r="E41" s="244"/>
      <c r="F41" s="244"/>
      <c r="G41" s="1166" t="s">
        <v>279</v>
      </c>
      <c r="H41" s="1167"/>
      <c r="I41" s="1167"/>
      <c r="J41" s="1168"/>
      <c r="K41" s="294">
        <v>974843</v>
      </c>
      <c r="L41" s="300">
        <v>19478</v>
      </c>
      <c r="M41" s="301">
        <v>23841</v>
      </c>
      <c r="N41" s="302">
        <v>-18.3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4085991</v>
      </c>
      <c r="J51" s="320">
        <v>79734</v>
      </c>
      <c r="K51" s="321">
        <v>-18.899999999999999</v>
      </c>
      <c r="L51" s="322">
        <v>51704</v>
      </c>
      <c r="M51" s="323">
        <v>-22.7</v>
      </c>
      <c r="N51" s="324">
        <v>3.8</v>
      </c>
    </row>
    <row r="52" spans="1:14">
      <c r="A52" s="248"/>
      <c r="B52" s="244"/>
      <c r="C52" s="244"/>
      <c r="D52" s="244"/>
      <c r="E52" s="244"/>
      <c r="F52" s="244"/>
      <c r="G52" s="325"/>
      <c r="H52" s="326" t="s">
        <v>510</v>
      </c>
      <c r="I52" s="327">
        <v>2467782</v>
      </c>
      <c r="J52" s="328">
        <v>48157</v>
      </c>
      <c r="K52" s="329">
        <v>0.2</v>
      </c>
      <c r="L52" s="330">
        <v>26896</v>
      </c>
      <c r="M52" s="331">
        <v>-25.9</v>
      </c>
      <c r="N52" s="332">
        <v>26.1</v>
      </c>
    </row>
    <row r="53" spans="1:14">
      <c r="A53" s="248"/>
      <c r="B53" s="244"/>
      <c r="C53" s="244"/>
      <c r="D53" s="244"/>
      <c r="E53" s="244"/>
      <c r="F53" s="244"/>
      <c r="G53" s="310" t="s">
        <v>511</v>
      </c>
      <c r="H53" s="311"/>
      <c r="I53" s="319">
        <v>3457142</v>
      </c>
      <c r="J53" s="320">
        <v>67615</v>
      </c>
      <c r="K53" s="321">
        <v>-15.2</v>
      </c>
      <c r="L53" s="322">
        <v>52678</v>
      </c>
      <c r="M53" s="323">
        <v>1.9</v>
      </c>
      <c r="N53" s="324">
        <v>-17.100000000000001</v>
      </c>
    </row>
    <row r="54" spans="1:14">
      <c r="A54" s="248"/>
      <c r="B54" s="244"/>
      <c r="C54" s="244"/>
      <c r="D54" s="244"/>
      <c r="E54" s="244"/>
      <c r="F54" s="244"/>
      <c r="G54" s="325"/>
      <c r="H54" s="326" t="s">
        <v>510</v>
      </c>
      <c r="I54" s="327">
        <v>1985373</v>
      </c>
      <c r="J54" s="328">
        <v>38830</v>
      </c>
      <c r="K54" s="329">
        <v>-19.399999999999999</v>
      </c>
      <c r="L54" s="330">
        <v>30185</v>
      </c>
      <c r="M54" s="331">
        <v>12.2</v>
      </c>
      <c r="N54" s="332">
        <v>-31.6</v>
      </c>
    </row>
    <row r="55" spans="1:14">
      <c r="A55" s="248"/>
      <c r="B55" s="244"/>
      <c r="C55" s="244"/>
      <c r="D55" s="244"/>
      <c r="E55" s="244"/>
      <c r="F55" s="244"/>
      <c r="G55" s="310" t="s">
        <v>512</v>
      </c>
      <c r="H55" s="311"/>
      <c r="I55" s="319">
        <v>5305261</v>
      </c>
      <c r="J55" s="320">
        <v>104432</v>
      </c>
      <c r="K55" s="321">
        <v>54.5</v>
      </c>
      <c r="L55" s="322">
        <v>69560</v>
      </c>
      <c r="M55" s="323">
        <v>32</v>
      </c>
      <c r="N55" s="324">
        <v>22.5</v>
      </c>
    </row>
    <row r="56" spans="1:14">
      <c r="A56" s="248"/>
      <c r="B56" s="244"/>
      <c r="C56" s="244"/>
      <c r="D56" s="244"/>
      <c r="E56" s="244"/>
      <c r="F56" s="244"/>
      <c r="G56" s="325"/>
      <c r="H56" s="326" t="s">
        <v>510</v>
      </c>
      <c r="I56" s="327">
        <v>2698181</v>
      </c>
      <c r="J56" s="328">
        <v>53113</v>
      </c>
      <c r="K56" s="329">
        <v>36.799999999999997</v>
      </c>
      <c r="L56" s="330">
        <v>35305</v>
      </c>
      <c r="M56" s="331">
        <v>17</v>
      </c>
      <c r="N56" s="332">
        <v>19.8</v>
      </c>
    </row>
    <row r="57" spans="1:14">
      <c r="A57" s="248"/>
      <c r="B57" s="244"/>
      <c r="C57" s="244"/>
      <c r="D57" s="244"/>
      <c r="E57" s="244"/>
      <c r="F57" s="244"/>
      <c r="G57" s="310" t="s">
        <v>513</v>
      </c>
      <c r="H57" s="311"/>
      <c r="I57" s="319">
        <v>3682834</v>
      </c>
      <c r="J57" s="320">
        <v>72982</v>
      </c>
      <c r="K57" s="321">
        <v>-30.1</v>
      </c>
      <c r="L57" s="322">
        <v>65988</v>
      </c>
      <c r="M57" s="323">
        <v>-5.0999999999999996</v>
      </c>
      <c r="N57" s="324">
        <v>-25</v>
      </c>
    </row>
    <row r="58" spans="1:14">
      <c r="A58" s="248"/>
      <c r="B58" s="244"/>
      <c r="C58" s="244"/>
      <c r="D58" s="244"/>
      <c r="E58" s="244"/>
      <c r="F58" s="244"/>
      <c r="G58" s="325"/>
      <c r="H58" s="326" t="s">
        <v>510</v>
      </c>
      <c r="I58" s="327">
        <v>2379899</v>
      </c>
      <c r="J58" s="328">
        <v>47162</v>
      </c>
      <c r="K58" s="329">
        <v>-11.2</v>
      </c>
      <c r="L58" s="330">
        <v>36473</v>
      </c>
      <c r="M58" s="331">
        <v>3.3</v>
      </c>
      <c r="N58" s="332">
        <v>-14.5</v>
      </c>
    </row>
    <row r="59" spans="1:14">
      <c r="A59" s="248"/>
      <c r="B59" s="244"/>
      <c r="C59" s="244"/>
      <c r="D59" s="244"/>
      <c r="E59" s="244"/>
      <c r="F59" s="244"/>
      <c r="G59" s="310" t="s">
        <v>514</v>
      </c>
      <c r="H59" s="311"/>
      <c r="I59" s="319">
        <v>4121370</v>
      </c>
      <c r="J59" s="320">
        <v>82348</v>
      </c>
      <c r="K59" s="321">
        <v>12.8</v>
      </c>
      <c r="L59" s="322">
        <v>87974</v>
      </c>
      <c r="M59" s="323">
        <v>33.299999999999997</v>
      </c>
      <c r="N59" s="324">
        <v>-20.5</v>
      </c>
    </row>
    <row r="60" spans="1:14">
      <c r="A60" s="248"/>
      <c r="B60" s="244"/>
      <c r="C60" s="244"/>
      <c r="D60" s="244"/>
      <c r="E60" s="244"/>
      <c r="F60" s="244"/>
      <c r="G60" s="325"/>
      <c r="H60" s="326" t="s">
        <v>510</v>
      </c>
      <c r="I60" s="333">
        <v>1983156</v>
      </c>
      <c r="J60" s="328">
        <v>39625</v>
      </c>
      <c r="K60" s="329">
        <v>-16</v>
      </c>
      <c r="L60" s="330">
        <v>48183</v>
      </c>
      <c r="M60" s="331">
        <v>32.1</v>
      </c>
      <c r="N60" s="332">
        <v>-48.1</v>
      </c>
    </row>
    <row r="61" spans="1:14">
      <c r="A61" s="248"/>
      <c r="B61" s="244"/>
      <c r="C61" s="244"/>
      <c r="D61" s="244"/>
      <c r="E61" s="244"/>
      <c r="F61" s="244"/>
      <c r="G61" s="310" t="s">
        <v>515</v>
      </c>
      <c r="H61" s="334"/>
      <c r="I61" s="335">
        <v>4130520</v>
      </c>
      <c r="J61" s="336">
        <v>81422</v>
      </c>
      <c r="K61" s="337">
        <v>0.6</v>
      </c>
      <c r="L61" s="338">
        <v>65581</v>
      </c>
      <c r="M61" s="339">
        <v>7.9</v>
      </c>
      <c r="N61" s="324">
        <v>-7.3</v>
      </c>
    </row>
    <row r="62" spans="1:14">
      <c r="A62" s="248"/>
      <c r="B62" s="244"/>
      <c r="C62" s="244"/>
      <c r="D62" s="244"/>
      <c r="E62" s="244"/>
      <c r="F62" s="244"/>
      <c r="G62" s="325"/>
      <c r="H62" s="326" t="s">
        <v>510</v>
      </c>
      <c r="I62" s="327">
        <v>2302878</v>
      </c>
      <c r="J62" s="328">
        <v>45377</v>
      </c>
      <c r="K62" s="329">
        <v>-1.9</v>
      </c>
      <c r="L62" s="330">
        <v>35408</v>
      </c>
      <c r="M62" s="331">
        <v>7.7</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6" zoomScaleNormal="96"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4" zoomScaleNormal="74"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9" zoomScaleNormal="8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31.84</v>
      </c>
      <c r="G47" s="12">
        <v>32.22</v>
      </c>
      <c r="H47" s="12">
        <v>36.93</v>
      </c>
      <c r="I47" s="12">
        <v>41.92</v>
      </c>
      <c r="J47" s="13">
        <v>46.11</v>
      </c>
    </row>
    <row r="48" spans="2:10" ht="57.75" customHeight="1">
      <c r="B48" s="14"/>
      <c r="C48" s="1171" t="s">
        <v>4</v>
      </c>
      <c r="D48" s="1171"/>
      <c r="E48" s="1172"/>
      <c r="F48" s="15">
        <v>10.24</v>
      </c>
      <c r="G48" s="16">
        <v>9.61</v>
      </c>
      <c r="H48" s="16">
        <v>8.64</v>
      </c>
      <c r="I48" s="16">
        <v>8.5</v>
      </c>
      <c r="J48" s="17">
        <v>6.52</v>
      </c>
    </row>
    <row r="49" spans="2:10" ht="57.75" customHeight="1" thickBot="1">
      <c r="B49" s="18"/>
      <c r="C49" s="1173" t="s">
        <v>5</v>
      </c>
      <c r="D49" s="1173"/>
      <c r="E49" s="1174"/>
      <c r="F49" s="19">
        <v>6.97</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菊池市</cp:lastModifiedBy>
  <cp:lastPrinted>2017-05-23T00:56:38Z</cp:lastPrinted>
  <dcterms:created xsi:type="dcterms:W3CDTF">2017-01-25T04:28:30Z</dcterms:created>
  <dcterms:modified xsi:type="dcterms:W3CDTF">2017-05-29T00:01:29Z</dcterms:modified>
  <cp:category/>
</cp:coreProperties>
</file>