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70\Desktop\"/>
    </mc:Choice>
  </mc:AlternateContent>
  <bookViews>
    <workbookView xWindow="0" yWindow="0" windowWidth="21330" windowHeight="826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<sst xmlns="http://schemas.openxmlformats.org/spreadsheetml/2006/main" count="1122" uniqueCount="624">
  <si>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</si>
  <si>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</si>
  <si>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</si>
  <si>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</si>
  <si>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</si>
  <si>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</si>
  <si>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</si>
  <si>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</si>
  <si>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</si>
  <si>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</si>
  <si>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</si>
  <si>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</si>
  <si>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</si>
  <si>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</si>
  <si>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</si>
  <si>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</si>
  <si>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</si>
  <si>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</si>
  <si>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</si>
  <si>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</si>
  <si>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</si>
  <si>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</si>
  <si>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</si>
  <si>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</si>
  <si>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</si>
  <si>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</si>
  <si>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</si>
  <si>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</si>
  <si>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</si>
  <si>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</si>
  <si>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</si>
  <si>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</si>
  <si>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</si>
  <si>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</si>
  <si>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</si>
  <si>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</si>
  <si>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</si>
  <si>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</si>
  <si>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</si>
  <si>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</si>
  <si>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</si>
  <si>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</si>
  <si>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</si>
  <si>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</si>
  <si>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</si>
  <si>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</si>
  <si>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</si>
  <si>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</si>
  <si>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</si>
  <si>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</si>
  <si>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</si>
  <si>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</si>
  <si>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</si>
  <si>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</si>
  <si>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</si>
  <si>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</si>
  <si>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</si>
  <si>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</si>
  <si>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</si>
  <si>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</si>
  <si>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</si>
  <si>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</si>
  <si>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</si>
  <si>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</si>
  <si>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</si>
  <si>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</si>
  <si>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</si>
  <si>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</si>
  <si>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</si>
  <si>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</si>
  <si>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</si>
  <si>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</si>
  <si>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</si>
  <si>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</si>
  <si>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</si>
  <si>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</si>
  <si>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</si>
  <si>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</si>
  <si>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</si>
  <si>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</si>
  <si>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</si>
  <si>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</si>
  <si>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</si>
  <si>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</si>
  <si>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</si>
  <si>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</si>
  <si>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</si>
  <si>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</si>
  <si>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</si>
  <si>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</si>
  <si>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</si>
  <si>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</si>
  <si>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</si>
  <si>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</si>
  <si>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</si>
  <si>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</si>
  <si>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</si>
  <si>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</si>
  <si>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</si>
  <si>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</si>
  <si>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</si>
  <si>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</si>
  <si>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</si>
  <si>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</si>
  <si>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</si>
  <si>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</si>
  <si>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</si>
  <si>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</si>
  <si>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</si>
  <si>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</si>
  <si>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</si>
  <si>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</si>
  <si>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</si>
  <si>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</si>
  <si>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</si>
  <si>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</si>
  <si>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</si>
  <si>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</si>
  <si>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</si>
  <si>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</si>
  <si>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</si>
  <si>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</si>
  <si>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</si>
  <si>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</si>
  <si>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</si>
  <si>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</si>
  <si>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</si>
  <si>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</si>
  <si>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</si>
  <si>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</si>
  <si>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</si>
  <si>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</si>
  <si>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</si>
  <si>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</si>
  <si>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</si>
  <si>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</si>
  <si>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</si>
  <si>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</si>
  <si>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</si>
  <si>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</si>
  <si>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</si>
  <si>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</si>
  <si>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</si>
  <si>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</si>
  <si>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</si>
  <si>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</si>
  <si>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</si>
  <si>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</si>
  <si>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</si>
  <si>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</si>
  <si>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</si>
  <si>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</si>
  <si>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</si>
  <si>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</si>
  <si>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</si>
  <si>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</si>
  <si>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</si>
  <si>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</si>
  <si>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</si>
  <si>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</si>
  <si>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</si>
  <si>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</si>
  <si>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</si>
  <si>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</si>
  <si>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</si>
  <si>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</si>
  <si>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</si>
  <si>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</si>
  <si>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</si>
  <si>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</si>
  <si>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</si>
  <si>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</si>
  <si>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</si>
  <si>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</si>
  <si>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</si>
  <si>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</si>
  <si>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</si>
  <si>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</si>
  <si>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</si>
  <si>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</si>
  <si>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</si>
  <si>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</si>
  <si>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</si>
  <si>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</si>
  <si>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</si>
  <si>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</si>
  <si>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</si>
  <si>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</si>
  <si>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</si>
  <si>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</si>
  <si>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</si>
  <si>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</si>
  <si>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</si>
  <si>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</si>
  <si>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</si>
  <si>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</si>
  <si>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</si>
  <si>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</si>
  <si>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</si>
  <si>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</si>
  <si>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</si>
  <si>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</si>
  <si>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</si>
  <si>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</si>
  <si>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</si>
  <si>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</si>
  <si>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</si>
  <si>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</si>
  <si>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</si>
  <si>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</si>
  <si>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</si>
  <si>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</si>
  <si>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</si>
  <si>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</si>
  <si>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</si>
  <si>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</si>
  <si>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熊本県菊池市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</si>
  <si>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</si>
  <si>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</si>
  <si>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</si>
  <si>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</si>
  <si>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</si>
  <si>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</si>
  <si>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</si>
  <si>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</si>
  <si>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</si>
  <si>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</si>
  <si>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</si>
  <si>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</si>
  <si>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</si>
  <si>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</si>
  <si>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</si>
  <si>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</si>
  <si>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</si>
  <si>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</si>
  <si>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</si>
  <si>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</si>
  <si>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</si>
  <si>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</si>
  <si>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</si>
  <si>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</si>
  <si>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</si>
  <si>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</si>
  <si>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</si>
  <si>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</si>
  <si>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</si>
  <si>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</si>
  <si>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</si>
  <si>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</si>
  <si>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</si>
  <si>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</si>
  <si>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</si>
  <si>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</si>
  <si>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</si>
  <si>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</si>
  <si>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</si>
  <si>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</si>
  <si>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</si>
  <si>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</si>
  <si>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</si>
  <si>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</si>
  <si>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</si>
  <si>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</si>
  <si>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</si>
  <si>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</si>
  <si>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</si>
  <si>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</si>
  <si>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</si>
  <si>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</si>
  <si>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</si>
  <si>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</si>
  <si>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</si>
  <si>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</si>
  <si>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</si>
  <si>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</si>
  <si>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</si>
  <si>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</si>
  <si>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</si>
  <si>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</si>
  <si>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</si>
  <si>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</si>
  <si>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</si>
  <si>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</si>
  <si>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</si>
  <si>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</si>
  <si>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</si>
  <si>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</si>
  <si>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</si>
  <si>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</si>
  <si>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</si>
  <si>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</si>
  <si>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</si>
  <si>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</si>
  <si>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</si>
  <si>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</si>
  <si>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</si>
  <si>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</si>
  <si>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</si>
  <si>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</si>
  <si>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</si>
  <si>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</si>
  <si>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</si>
  <si>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</si>
  <si>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</si>
  <si>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</si>
  <si>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</si>
  <si>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</si>
  <si>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</si>
  <si>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</si>
  <si>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</si>
  <si>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</si>
  <si>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</si>
  <si>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</si>
  <si>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</si>
  <si>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</si>
  <si>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</si>
  <si>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</si>
  <si>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</si>
  <si>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</si>
  <si>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</si>
  <si>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</si>
  <si>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</si>
  <si>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</si>
  <si>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</si>
  <si>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</si>
  <si>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</si>
  <si>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</si>
  <si>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</si>
  <si>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</si>
  <si>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</si>
  <si>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</si>
  <si>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</si>
  <si>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</si>
  <si>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</si>
  <si>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</si>
  <si>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</si>
  <si>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</si>
  <si>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介護サービス</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</si>
  <si>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</si>
  <si>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</si>
  <si>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</si>
  <si>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</si>
  <si>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</si>
  <si>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</si>
  <si>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</si>
  <si>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</si>
  <si>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</si>
  <si>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</si>
  <si>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</si>
  <si>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</si>
  <si>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</si>
  <si>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</si>
  <si>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</si>
  <si>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</si>
  <si>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</si>
  <si>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</si>
  <si>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</si>
  <si>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</si>
  <si>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</si>
  <si>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</si>
  <si>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</si>
  <si>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</si>
  <si>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</si>
  <si>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</si>
  <si>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</si>
  <si>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</si>
  <si>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</si>
  <si>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</si>
  <si>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</si>
  <si>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熊本県菊池市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</si>
  <si>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</si>
  <si>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</si>
  <si>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</si>
  <si>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</si>
  <si>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</si>
  <si>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</si>
  <si>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</si>
  <si>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</si>
  <si>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</si>
  <si>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</si>
  <si>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</si>
  <si>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</si>
  <si>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</si>
  <si>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</si>
  <si>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</si>
  <si>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</si>
  <si>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</si>
  <si>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</si>
  <si>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</si>
  <si>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</si>
  <si>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</si>
  <si>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</si>
  <si>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</si>
  <si>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</si>
  <si>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</si>
  <si>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</si>
  <si>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</si>
  <si>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</si>
  <si>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</si>
  <si>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</si>
  <si>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</si>
  <si>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</si>
  <si>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</si>
  <si>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</si>
  <si>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</si>
  <si>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</si>
  <si>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</si>
  <si>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</si>
  <si>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t>
    <phoneticPr fontId="5"/>
  </si>
  <si>
    <t>水道事業会計</t>
    <phoneticPr fontId="5"/>
  </si>
  <si>
    <t>法適用企業</t>
    <phoneticPr fontId="5"/>
  </si>
  <si>
    <t>公共下水道事業特別会計</t>
    <phoneticPr fontId="5"/>
  </si>
  <si>
    <t>法非適用企業</t>
    <phoneticPr fontId="5"/>
  </si>
  <si>
    <t>特定環境保全公共下水道事業特別会計</t>
    <phoneticPr fontId="5"/>
  </si>
  <si>
    <t>法非適用企業</t>
    <phoneticPr fontId="5"/>
  </si>
  <si>
    <t>地域生活排水処理事業特別会計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</si>
  <si>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</si>
  <si>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</si>
  <si>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</si>
  <si>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</si>
  <si>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</si>
  <si>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</si>
  <si>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</si>
  <si>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</si>
  <si>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</si>
  <si>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</si>
  <si>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</si>
  <si>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</si>
  <si>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</si>
  <si>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</si>
  <si>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</si>
  <si>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</si>
  <si>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</si>
  <si>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</si>
  <si>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</si>
  <si>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</si>
  <si>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</si>
  <si>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</si>
  <si>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</si>
  <si>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</si>
  <si>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</si>
  <si>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</si>
  <si>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</si>
  <si>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</si>
  <si>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</si>
  <si>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</si>
  <si>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</si>
  <si>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</si>
  <si>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</si>
  <si>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</si>
  <si>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</si>
  <si>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</si>
  <si>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</si>
  <si>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</si>
  <si>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</si>
  <si>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</si>
  <si>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</si>
  <si>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</si>
  <si>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</si>
  <si>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</si>
  <si>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</si>
  <si>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</si>
  <si>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</si>
  <si>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</si>
  <si>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</si>
  <si>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</si>
  <si>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</si>
  <si>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</si>
  <si>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</si>
  <si>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</si>
  <si>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</si>
  <si>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</si>
  <si>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</si>
  <si>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</si>
  <si>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</si>
  <si>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</si>
  <si>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</si>
  <si>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</si>
  <si>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</si>
  <si>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</si>
  <si>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</si>
  <si>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</si>
  <si>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公共下水道事業特別会計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</si>
  <si>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</si>
  <si>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</si>
  <si>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</si>
  <si>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</si>
  <si>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</si>
  <si>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</si>
  <si>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</si>
  <si>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</si>
  <si>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</si>
  <si>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</si>
  <si>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</si>
  <si>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</si>
  <si>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</si>
  <si>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</si>
  <si>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</si>
  <si>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</si>
  <si>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</si>
  <si>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</si>
  <si>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</si>
  <si>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</si>
  <si>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</si>
  <si>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</si>
  <si>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</si>
  <si>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</si>
  <si>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</si>
  <si>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</si>
  <si>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</si>
  <si>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</si>
  <si>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</si>
  <si>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</si>
  <si>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</si>
  <si>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</si>
  <si>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</si>
  <si>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</si>
  <si>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</si>
  <si>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</si>
  <si>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</si>
  <si>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</si>
  <si>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</si>
  <si>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</si>
  <si>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</si>
  <si>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</si>
  <si>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</si>
  <si>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</si>
  <si>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</si>
  <si>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</si>
  <si>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</si>
  <si>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</si>
  <si>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</si>
  <si>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</si>
  <si>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</si>
  <si>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</si>
  <si>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</si>
  <si>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</si>
  <si>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</si>
  <si>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</si>
  <si>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</si>
  <si>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</si>
  <si>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</si>
  <si>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</si>
  <si>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</si>
  <si>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</si>
  <si>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</si>
  <si>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</si>
  <si>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</si>
  <si>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</si>
  <si>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</si>
  <si>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</si>
  <si>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</si>
  <si>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</si>
  <si>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</si>
  <si>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</si>
  <si>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</si>
  <si>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</si>
  <si>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</si>
  <si>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</si>
  <si>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</si>
  <si>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</si>
  <si>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</si>
  <si>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</si>
  <si>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</si>
  <si>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</si>
  <si>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</si>
  <si>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</si>
  <si>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</si>
  <si>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</si>
  <si>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1.86</t>
  </si>
  <si>
    <t>▲ 15.20</t>
  </si>
  <si>
    <t>▲ 1.14</t>
  </si>
  <si>
    <t>▲ 0.98</t>
  </si>
  <si>
    <t>▲ 5.22</t>
  </si>
  <si>
    <t>水道事業会計</t>
  </si>
  <si>
    <t>国民健康保険事業特別会計</t>
  </si>
  <si>
    <t>介護保険事業特別会計</t>
  </si>
  <si>
    <t>一般会計</t>
  </si>
  <si>
    <t>特定環境保全公共下水道事業特別会計</t>
  </si>
  <si>
    <t>公共下水道事業特別会計</t>
  </si>
  <si>
    <t>農業集落排水事業特別会計</t>
  </si>
  <si>
    <t>地域生活排水処理事業特別会計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</si>
  <si>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</si>
  <si>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</si>
  <si>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</si>
  <si>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</si>
  <si>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</si>
  <si>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</si>
  <si>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</si>
  <si>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</si>
  <si>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</si>
  <si>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</si>
  <si>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</si>
  <si>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</si>
  <si>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</si>
  <si>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</si>
  <si>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</si>
  <si>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菊池市土地開発公社</t>
    <rPh sb="0" eb="3">
      <t>キクチシ</t>
    </rPh>
    <rPh sb="3" eb="5">
      <t>トチ</t>
    </rPh>
    <rPh sb="5" eb="7">
      <t>カイハツ</t>
    </rPh>
    <rPh sb="7" eb="9">
      <t>コウシャ</t>
    </rPh>
    <phoneticPr fontId="2"/>
  </si>
  <si>
    <t>菊池観光物産館</t>
    <rPh sb="0" eb="2">
      <t>キクチ</t>
    </rPh>
    <rPh sb="2" eb="4">
      <t>カンコウ</t>
    </rPh>
    <rPh sb="4" eb="7">
      <t>ブッサンカン</t>
    </rPh>
    <phoneticPr fontId="2"/>
  </si>
  <si>
    <t>ファームきくち</t>
    <phoneticPr fontId="2"/>
  </si>
  <si>
    <t>七城町振興公社</t>
    <rPh sb="0" eb="3">
      <t>シチジョウマチ</t>
    </rPh>
    <rPh sb="3" eb="5">
      <t>シンコウ</t>
    </rPh>
    <rPh sb="5" eb="7">
      <t>コウシャ</t>
    </rPh>
    <phoneticPr fontId="2"/>
  </si>
  <si>
    <t>七城町特産品センター</t>
    <rPh sb="0" eb="3">
      <t>シチジョウマチ</t>
    </rPh>
    <rPh sb="3" eb="6">
      <t>トクサンヒン</t>
    </rPh>
    <phoneticPr fontId="2"/>
  </si>
  <si>
    <t>七城町銘柄米センター</t>
    <rPh sb="0" eb="3">
      <t>シチジョウマチ</t>
    </rPh>
    <rPh sb="3" eb="6">
      <t>メイガラマイ</t>
    </rPh>
    <phoneticPr fontId="2"/>
  </si>
  <si>
    <t>旭志村ふれあいセンター</t>
    <rPh sb="0" eb="3">
      <t>キョクシムラ</t>
    </rPh>
    <phoneticPr fontId="2"/>
  </si>
  <si>
    <t>有朋の里泗水</t>
    <rPh sb="0" eb="2">
      <t>ユウホウ</t>
    </rPh>
    <rPh sb="3" eb="4">
      <t>サト</t>
    </rPh>
    <rPh sb="4" eb="6">
      <t>シスイ</t>
    </rPh>
    <phoneticPr fontId="2"/>
  </si>
  <si>
    <t>地域振興基金</t>
    <rPh sb="0" eb="2">
      <t>チイキ</t>
    </rPh>
    <rPh sb="2" eb="4">
      <t>シンコウ</t>
    </rPh>
    <rPh sb="4" eb="6">
      <t>キキン</t>
    </rPh>
    <phoneticPr fontId="5"/>
  </si>
  <si>
    <t>教育振興小川基金</t>
    <rPh sb="0" eb="2">
      <t>キョウイク</t>
    </rPh>
    <rPh sb="2" eb="4">
      <t>シンコウ</t>
    </rPh>
    <rPh sb="4" eb="6">
      <t>オガワ</t>
    </rPh>
    <rPh sb="6" eb="8">
      <t>キキン</t>
    </rPh>
    <phoneticPr fontId="5"/>
  </si>
  <si>
    <t>平成28年熊本地震復興基金</t>
    <rPh sb="0" eb="2">
      <t>ヘイセイ</t>
    </rPh>
    <rPh sb="4" eb="5">
      <t>ネン</t>
    </rPh>
    <rPh sb="5" eb="7">
      <t>クマモト</t>
    </rPh>
    <rPh sb="7" eb="9">
      <t>ジシン</t>
    </rPh>
    <rPh sb="9" eb="11">
      <t>フッコウ</t>
    </rPh>
    <rPh sb="11" eb="13">
      <t>キキン</t>
    </rPh>
    <phoneticPr fontId="5"/>
  </si>
  <si>
    <t>環境整備基金</t>
    <rPh sb="0" eb="2">
      <t>カンキョウ</t>
    </rPh>
    <rPh sb="2" eb="4">
      <t>セイビ</t>
    </rPh>
    <rPh sb="4" eb="6">
      <t>キキン</t>
    </rPh>
    <phoneticPr fontId="5"/>
  </si>
  <si>
    <t>奨学基金</t>
    <rPh sb="0" eb="2">
      <t>ショウガク</t>
    </rPh>
    <rPh sb="2" eb="4">
      <t>キキン</t>
    </rPh>
    <phoneticPr fontId="5"/>
  </si>
  <si>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</si>
  <si>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</si>
  <si>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</si>
  <si>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</si>
  <si>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</si>
  <si>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</si>
  <si>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</si>
  <si>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</si>
  <si>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</si>
  <si>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</si>
  <si>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</si>
  <si>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</si>
  <si>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将来負担比率については、将来負担額が充当可能財源等を上回ったため4.0%の指標となったが、類似団体平均と比較すると低い水準となっている。
実質公債費比率については、上昇傾向にあるが類似団体平均と比較するとほぼ同程度の水準である。
しかしながら、充当可能財源である財政調整基金をはじめとした各基金の残高が減少していることや、庁舎整備等の大型事業や熊本地震に係る災害復旧事業により、今後も指標の上昇が予想されるため、より有利な地方債の活用等による公債費の適正化に取り組むとともに、緊急性や事業効果等を全体的に検証したうえで真に必要な行政サービスの事業選定を行うなど、後世代の負担軽減に努めていく必要がある。</t>
    <rPh sb="37" eb="39">
      <t>シヒョウ</t>
    </rPh>
    <rPh sb="45" eb="47">
      <t>ルイジ</t>
    </rPh>
    <rPh sb="47" eb="49">
      <t>ダンタイ</t>
    </rPh>
    <rPh sb="49" eb="51">
      <t>ヘイキン</t>
    </rPh>
    <rPh sb="52" eb="54">
      <t>ヒカク</t>
    </rPh>
    <rPh sb="57" eb="58">
      <t>ヒク</t>
    </rPh>
    <rPh sb="59" eb="61">
      <t>スイジュン</t>
    </rPh>
    <rPh sb="82" eb="84">
      <t>ジョウショウ</t>
    </rPh>
    <rPh sb="84" eb="86">
      <t>ケイコウ</t>
    </rPh>
    <rPh sb="90" eb="92">
      <t>ルイジ</t>
    </rPh>
    <rPh sb="92" eb="94">
      <t>ダンタイ</t>
    </rPh>
    <rPh sb="94" eb="96">
      <t>ヘイキン</t>
    </rPh>
    <rPh sb="97" eb="99">
      <t>ヒカク</t>
    </rPh>
    <rPh sb="104" eb="107">
      <t>ドウテイド</t>
    </rPh>
    <rPh sb="108" eb="110">
      <t>スイジュン</t>
    </rPh>
    <rPh sb="122" eb="124">
      <t>ジュウトウ</t>
    </rPh>
    <rPh sb="124" eb="126">
      <t>カノウ</t>
    </rPh>
    <rPh sb="126" eb="128">
      <t>ザイゲン</t>
    </rPh>
    <rPh sb="131" eb="133">
      <t>ザイセイ</t>
    </rPh>
    <rPh sb="133" eb="135">
      <t>チョウセイ</t>
    </rPh>
    <rPh sb="135" eb="137">
      <t>キキン</t>
    </rPh>
    <rPh sb="144" eb="145">
      <t>カク</t>
    </rPh>
    <rPh sb="145" eb="147">
      <t>キキン</t>
    </rPh>
    <rPh sb="148" eb="150">
      <t>ザンダカ</t>
    </rPh>
    <rPh sb="151" eb="153">
      <t>ゲンショウ</t>
    </rPh>
    <rPh sb="177" eb="178">
      <t>カカ</t>
    </rPh>
    <rPh sb="189" eb="191">
      <t>コンゴ</t>
    </rPh>
    <rPh sb="276" eb="277">
      <t>オコナ</t>
    </rPh>
    <rPh sb="295" eb="297">
      <t>ヒツヨウ</t>
    </rPh>
    <phoneticPr fontId="5"/>
  </si>
  <si>
    <t>有形固定資産減価償却率は類似団体平均を下回っており、将来負担比率についても類似団体と比べて低い水準となっている。平成29年度から進めている生涯学習センター（図書館と公民館の機能を併せ持つ施設）及び本庁舎と支所庁舎の整備は、有形固定資産原価償却率がほぼ横ばいを保っている要因となっている一方、将来負担比率の上昇の要因にもなっている。将来負担比率上昇の要因としては、前述の庁舎整備等の大型事業に加え、熊本地震に係る災害復旧事業等による地方債残高の増加も挙げられる。合併後積極的に活用してきた合併特例事業債の発行期限・限度額も迫っているため、今後はより有利な地方債の活用を検討するとともに、新規地方債の発行を償還額以内に抑制するなど、将来負担の軽減を図っていく必要がある。</t>
    <rPh sb="56" eb="58">
      <t>ヘイセイ</t>
    </rPh>
    <rPh sb="60" eb="62">
      <t>ネンド</t>
    </rPh>
    <rPh sb="64" eb="65">
      <t>スス</t>
    </rPh>
    <rPh sb="69" eb="71">
      <t>ショウガイ</t>
    </rPh>
    <rPh sb="71" eb="73">
      <t>ガクシュウ</t>
    </rPh>
    <rPh sb="78" eb="81">
      <t>トショカン</t>
    </rPh>
    <rPh sb="82" eb="85">
      <t>コウミンカン</t>
    </rPh>
    <rPh sb="86" eb="88">
      <t>キノウ</t>
    </rPh>
    <rPh sb="89" eb="90">
      <t>アワ</t>
    </rPh>
    <rPh sb="91" eb="92">
      <t>モ</t>
    </rPh>
    <rPh sb="93" eb="95">
      <t>シセツ</t>
    </rPh>
    <rPh sb="96" eb="97">
      <t>オヨ</t>
    </rPh>
    <rPh sb="98" eb="99">
      <t>ホン</t>
    </rPh>
    <rPh sb="99" eb="101">
      <t>チョウシャ</t>
    </rPh>
    <rPh sb="102" eb="104">
      <t>シショ</t>
    </rPh>
    <rPh sb="104" eb="106">
      <t>チョウシャ</t>
    </rPh>
    <rPh sb="107" eb="109">
      <t>セイビ</t>
    </rPh>
    <rPh sb="111" eb="113">
      <t>ユウケイ</t>
    </rPh>
    <rPh sb="113" eb="115">
      <t>コテイ</t>
    </rPh>
    <rPh sb="115" eb="117">
      <t>シサン</t>
    </rPh>
    <rPh sb="117" eb="119">
      <t>ゲンカ</t>
    </rPh>
    <rPh sb="119" eb="121">
      <t>ショウキャク</t>
    </rPh>
    <rPh sb="121" eb="122">
      <t>リツ</t>
    </rPh>
    <rPh sb="125" eb="126">
      <t>ヨコ</t>
    </rPh>
    <rPh sb="129" eb="130">
      <t>タモ</t>
    </rPh>
    <rPh sb="134" eb="136">
      <t>ヨウイン</t>
    </rPh>
    <rPh sb="142" eb="144">
      <t>イッポウ</t>
    </rPh>
    <rPh sb="145" eb="147">
      <t>ショウライ</t>
    </rPh>
    <rPh sb="147" eb="149">
      <t>フタン</t>
    </rPh>
    <rPh sb="149" eb="151">
      <t>ヒリツ</t>
    </rPh>
    <rPh sb="152" eb="154">
      <t>ジョウショウ</t>
    </rPh>
    <rPh sb="155" eb="157">
      <t>ヨウイン</t>
    </rPh>
    <rPh sb="165" eb="167">
      <t>ショウライ</t>
    </rPh>
    <rPh sb="167" eb="169">
      <t>フタン</t>
    </rPh>
    <rPh sb="169" eb="171">
      <t>ヒリツ</t>
    </rPh>
    <rPh sb="171" eb="173">
      <t>ジョウショウ</t>
    </rPh>
    <rPh sb="174" eb="176">
      <t>ヨウイン</t>
    </rPh>
    <rPh sb="181" eb="183">
      <t>ゼンジュツ</t>
    </rPh>
    <rPh sb="184" eb="186">
      <t>チョウシャ</t>
    </rPh>
    <rPh sb="186" eb="188">
      <t>セイビ</t>
    </rPh>
    <rPh sb="188" eb="189">
      <t>トウ</t>
    </rPh>
    <rPh sb="190" eb="192">
      <t>オオガタ</t>
    </rPh>
    <rPh sb="192" eb="194">
      <t>ジギョウ</t>
    </rPh>
    <rPh sb="195" eb="196">
      <t>クワ</t>
    </rPh>
    <rPh sb="198" eb="200">
      <t>クマモト</t>
    </rPh>
    <rPh sb="200" eb="202">
      <t>ジシン</t>
    </rPh>
    <rPh sb="203" eb="204">
      <t>カカ</t>
    </rPh>
    <rPh sb="205" eb="207">
      <t>サイガイ</t>
    </rPh>
    <rPh sb="207" eb="209">
      <t>フッキュウ</t>
    </rPh>
    <rPh sb="209" eb="211">
      <t>ジギョウ</t>
    </rPh>
    <rPh sb="211" eb="212">
      <t>トウ</t>
    </rPh>
    <rPh sb="215" eb="218">
      <t>チホウサイ</t>
    </rPh>
    <rPh sb="218" eb="220">
      <t>ザンダカ</t>
    </rPh>
    <rPh sb="221" eb="223">
      <t>ゾウカ</t>
    </rPh>
    <rPh sb="224" eb="225">
      <t>ア</t>
    </rPh>
    <rPh sb="260" eb="261">
      <t>セマ</t>
    </rPh>
    <rPh sb="268" eb="270">
      <t>コンゴ</t>
    </rPh>
    <rPh sb="283" eb="285">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</si>
</sst>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187" fontId="1" fillId="6" borderId="188" xfId="17" applyNumberFormat="1" applyFont="1" applyFill="1" applyBorder="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87974</c:v>
                </c:pt>
                <c:pt idx="1">
                  <c:v>83280</c:v>
                </c:pt>
                <c:pt idx="2">
                  <c:v>88968</c:v>
                </c:pt>
                <c:pt idx="3">
                  <c:v>85173</c:v>
                </c:pt>
                <c:pt idx="4">
                  <c:v>94081</c:v>
                </c:pt>
              </c:numCache>
            </c:numRef>
          </c:val>
          <c:smooth val="0"/>
          <c:extLst>
            <c:ext xmlns:c16="http://schemas.microsoft.com/office/drawing/2014/chart" uri="{C3380CC4-5D6E-409C-BE32-E72D297353CC}">
              <c16:uniqueId val="{00000000-204F-4EE0-9362-6167F63E951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82348</c:v>
                </c:pt>
                <c:pt idx="1">
                  <c:v>131915</c:v>
                </c:pt>
                <c:pt idx="2">
                  <c:v>95432</c:v>
                </c:pt>
                <c:pt idx="3">
                  <c:v>78268</c:v>
                </c:pt>
                <c:pt idx="4">
                  <c:v>83455</c:v>
                </c:pt>
              </c:numCache>
            </c:numRef>
          </c:val>
          <c:smooth val="0"/>
          <c:extLst>
            <c:ext xmlns:c16="http://schemas.microsoft.com/office/drawing/2014/chart" uri="{C3380CC4-5D6E-409C-BE32-E72D297353CC}">
              <c16:uniqueId val="{00000001-204F-4EE0-9362-6167F63E951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6.52</c:v>
                </c:pt>
                <c:pt idx="1">
                  <c:v>0</c:v>
                </c:pt>
                <c:pt idx="2">
                  <c:v>1.92</c:v>
                </c:pt>
                <c:pt idx="3">
                  <c:v>0.89</c:v>
                </c:pt>
                <c:pt idx="4">
                  <c:v>0.31</c:v>
                </c:pt>
              </c:numCache>
            </c:numRef>
          </c:val>
          <c:extLst>
            <c:ext xmlns:c16="http://schemas.microsoft.com/office/drawing/2014/chart" uri="{C3380CC4-5D6E-409C-BE32-E72D297353CC}">
              <c16:uniqueId val="{00000000-916A-4D1F-B5DE-F9E835C0B6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46.11</c:v>
                </c:pt>
                <c:pt idx="1">
                  <c:v>41.57</c:v>
                </c:pt>
                <c:pt idx="2">
                  <c:v>39.36</c:v>
                </c:pt>
                <c:pt idx="3">
                  <c:v>40.9</c:v>
                </c:pt>
                <c:pt idx="4">
                  <c:v>36.67</c:v>
                </c:pt>
              </c:numCache>
            </c:numRef>
          </c:val>
          <c:extLst>
            <c:ext xmlns:c16="http://schemas.microsoft.com/office/drawing/2014/chart" uri="{C3380CC4-5D6E-409C-BE32-E72D297353CC}">
              <c16:uniqueId val="{00000001-916A-4D1F-B5DE-F9E835C0B6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-1.86</c:v>
                </c:pt>
                <c:pt idx="1">
                  <c:v>-15.2</c:v>
                </c:pt>
                <c:pt idx="2">
                  <c:v>-1.1399999999999999</c:v>
                </c:pt>
                <c:pt idx="3">
                  <c:v>-0.98</c:v>
                </c:pt>
                <c:pt idx="4">
                  <c:v>-5.22</c:v>
                </c:pt>
              </c:numCache>
            </c:numRef>
          </c:val>
          <c:smooth val="0"/>
          <c:extLst>
            <c:ext xmlns:c16="http://schemas.microsoft.com/office/drawing/2014/chart" uri="{C3380CC4-5D6E-409C-BE32-E72D297353CC}">
              <c16:uniqueId val="{00000002-916A-4D1F-B5DE-F9E835C0B6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40B2-47BA-9028-59FBCA6CF7B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0B2-47BA-9028-59FBCA6CF7B4}"/>
            </c:ext>
          </c:extLst>
        </c:ser>
        <c:ser>
          <c:idx val="2"/>
          <c:order val="2"/>
          <c:tx>
            <c:strRef>
              <c:f>データシート!$A$29</c:f>
              <c:strCache>
                <c:ptCount val="1"/>
                <c:pt idx="0">
                  <c:v>地域生活排水処理事業特別会計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0.05</c:v>
                </c:pt>
              </c:numCache>
            </c:numRef>
          </c:val>
          <c:extLst>
            <c:ext xmlns:c16="http://schemas.microsoft.com/office/drawing/2014/chart" uri="{C3380CC4-5D6E-409C-BE32-E72D297353CC}">
              <c16:uniqueId val="{00000002-40B2-47BA-9028-59FBCA6CF7B4}"/>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0.1</c:v>
                </c:pt>
              </c:numCache>
            </c:numRef>
          </c:val>
          <c:extLst>
            <c:ext xmlns:c16="http://schemas.microsoft.com/office/drawing/2014/chart" uri="{C3380CC4-5D6E-409C-BE32-E72D297353CC}">
              <c16:uniqueId val="{00000003-40B2-47BA-9028-59FBCA6CF7B4}"/>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0.14000000000000001</c:v>
                </c:pt>
              </c:numCache>
            </c:numRef>
          </c:val>
          <c:extLst>
            <c:ext xmlns:c16="http://schemas.microsoft.com/office/drawing/2014/chart" uri="{C3380CC4-5D6E-409C-BE32-E72D297353CC}">
              <c16:uniqueId val="{00000004-40B2-47BA-9028-59FBCA6CF7B4}"/>
            </c:ext>
          </c:extLst>
        </c:ser>
        <c:ser>
          <c:idx val="5"/>
          <c:order val="5"/>
          <c:tx>
            <c:strRef>
              <c:f>データシート!$A$32</c:f>
              <c:strCache>
                <c:ptCount val="1"/>
                <c:pt idx="0">
                  <c:v>特定環境保全公共下水道事業特別会計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0.14000000000000001</c:v>
                </c:pt>
              </c:numCache>
            </c:numRef>
          </c:val>
          <c:extLst>
            <c:ext xmlns:c16="http://schemas.microsoft.com/office/drawing/2014/chart" uri="{C3380CC4-5D6E-409C-BE32-E72D297353CC}">
              <c16:uniqueId val="{00000005-40B2-47BA-9028-59FBCA6CF7B4}"/>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6.52</c:v>
                </c:pt>
                <c:pt idx="2">
                  <c:v>#N/A</c:v>
                </c:pt>
                <c:pt idx="3">
                  <c:v>0</c:v>
                </c:pt>
                <c:pt idx="4">
                  <c:v>#N/A</c:v>
                </c:pt>
                <c:pt idx="5">
                  <c:v>1.92</c:v>
                </c:pt>
                <c:pt idx="6">
                  <c:v>#N/A</c:v>
                </c:pt>
                <c:pt idx="7">
                  <c:v>0.89</c:v>
                </c:pt>
                <c:pt idx="8">
                  <c:v>#N/A</c:v>
                </c:pt>
                <c:pt idx="9">
                  <c:v>0.3</c:v>
                </c:pt>
              </c:numCache>
            </c:numRef>
          </c:val>
          <c:extLst>
            <c:ext xmlns:c16="http://schemas.microsoft.com/office/drawing/2014/chart" uri="{C3380CC4-5D6E-409C-BE32-E72D297353CC}">
              <c16:uniqueId val="{00000006-40B2-47BA-9028-59FBCA6CF7B4}"/>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0.28000000000000003</c:v>
                </c:pt>
                <c:pt idx="2">
                  <c:v>#N/A</c:v>
                </c:pt>
                <c:pt idx="3">
                  <c:v>1</c:v>
                </c:pt>
                <c:pt idx="4">
                  <c:v>#N/A</c:v>
                </c:pt>
                <c:pt idx="5">
                  <c:v>0.8</c:v>
                </c:pt>
                <c:pt idx="6">
                  <c:v>#N/A</c:v>
                </c:pt>
                <c:pt idx="7">
                  <c:v>0.83</c:v>
                </c:pt>
                <c:pt idx="8">
                  <c:v>#N/A</c:v>
                </c:pt>
                <c:pt idx="9">
                  <c:v>0.38</c:v>
                </c:pt>
              </c:numCache>
            </c:numRef>
          </c:val>
          <c:extLst>
            <c:ext xmlns:c16="http://schemas.microsoft.com/office/drawing/2014/chart" uri="{C3380CC4-5D6E-409C-BE32-E72D297353CC}">
              <c16:uniqueId val="{00000007-40B2-47BA-9028-59FBCA6CF7B4}"/>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0</c:v>
                </c:pt>
                <c:pt idx="2">
                  <c:v>#N/A</c:v>
                </c:pt>
                <c:pt idx="3">
                  <c:v>0.8</c:v>
                </c:pt>
                <c:pt idx="4">
                  <c:v>#N/A</c:v>
                </c:pt>
                <c:pt idx="5">
                  <c:v>0.46</c:v>
                </c:pt>
                <c:pt idx="6">
                  <c:v>#N/A</c:v>
                </c:pt>
                <c:pt idx="7">
                  <c:v>0.85</c:v>
                </c:pt>
                <c:pt idx="8">
                  <c:v>#N/A</c:v>
                </c:pt>
                <c:pt idx="9">
                  <c:v>1.42</c:v>
                </c:pt>
              </c:numCache>
            </c:numRef>
          </c:val>
          <c:extLst>
            <c:ext xmlns:c16="http://schemas.microsoft.com/office/drawing/2014/chart" uri="{C3380CC4-5D6E-409C-BE32-E72D297353CC}">
              <c16:uniqueId val="{00000008-40B2-47BA-9028-59FBCA6CF7B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3.4</c:v>
                </c:pt>
                <c:pt idx="2">
                  <c:v>#N/A</c:v>
                </c:pt>
                <c:pt idx="3">
                  <c:v>3.43</c:v>
                </c:pt>
                <c:pt idx="4">
                  <c:v>#N/A</c:v>
                </c:pt>
                <c:pt idx="5">
                  <c:v>3.79</c:v>
                </c:pt>
                <c:pt idx="6">
                  <c:v>#N/A</c:v>
                </c:pt>
                <c:pt idx="7">
                  <c:v>3.73</c:v>
                </c:pt>
                <c:pt idx="8">
                  <c:v>#N/A</c:v>
                </c:pt>
                <c:pt idx="9">
                  <c:v>3.36</c:v>
                </c:pt>
              </c:numCache>
            </c:numRef>
          </c:val>
          <c:extLst>
            <c:ext xmlns:c16="http://schemas.microsoft.com/office/drawing/2014/chart" uri="{C3380CC4-5D6E-409C-BE32-E72D297353CC}">
              <c16:uniqueId val="{00000009-40B2-47BA-9028-59FBCA6CF7B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2744</c:v>
                </c:pt>
                <c:pt idx="5">
                  <c:v>2860</c:v>
                </c:pt>
                <c:pt idx="8">
                  <c:v>2864</c:v>
                </c:pt>
                <c:pt idx="11">
                  <c:v>2942</c:v>
                </c:pt>
                <c:pt idx="14">
                  <c:v>3086</c:v>
                </c:pt>
              </c:numCache>
            </c:numRef>
          </c:val>
          <c:extLst>
            <c:ext xmlns:c16="http://schemas.microsoft.com/office/drawing/2014/chart" uri="{C3380CC4-5D6E-409C-BE32-E72D297353CC}">
              <c16:uniqueId val="{00000000-6583-4699-953C-2B64D63C5AA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583-4699-953C-2B64D63C5AA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141</c:v>
                </c:pt>
                <c:pt idx="3">
                  <c:v>140</c:v>
                </c:pt>
                <c:pt idx="6">
                  <c:v>140</c:v>
                </c:pt>
                <c:pt idx="9">
                  <c:v>142</c:v>
                </c:pt>
                <c:pt idx="12">
                  <c:v>146</c:v>
                </c:pt>
              </c:numCache>
            </c:numRef>
          </c:val>
          <c:extLst>
            <c:ext xmlns:c16="http://schemas.microsoft.com/office/drawing/2014/chart" uri="{C3380CC4-5D6E-409C-BE32-E72D297353CC}">
              <c16:uniqueId val="{00000002-6583-4699-953C-2B64D63C5AA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150</c:v>
                </c:pt>
                <c:pt idx="3">
                  <c:v>225</c:v>
                </c:pt>
                <c:pt idx="6">
                  <c:v>235</c:v>
                </c:pt>
                <c:pt idx="9">
                  <c:v>294</c:v>
                </c:pt>
                <c:pt idx="12">
                  <c:v>193</c:v>
                </c:pt>
              </c:numCache>
            </c:numRef>
          </c:val>
          <c:extLst>
            <c:ext xmlns:c16="http://schemas.microsoft.com/office/drawing/2014/chart" uri="{C3380CC4-5D6E-409C-BE32-E72D297353CC}">
              <c16:uniqueId val="{00000003-6583-4699-953C-2B64D63C5AA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505</c:v>
                </c:pt>
                <c:pt idx="3">
                  <c:v>536</c:v>
                </c:pt>
                <c:pt idx="6">
                  <c:v>543</c:v>
                </c:pt>
                <c:pt idx="9">
                  <c:v>559</c:v>
                </c:pt>
                <c:pt idx="12">
                  <c:v>594</c:v>
                </c:pt>
              </c:numCache>
            </c:numRef>
          </c:val>
          <c:extLst>
            <c:ext xmlns:c16="http://schemas.microsoft.com/office/drawing/2014/chart" uri="{C3380CC4-5D6E-409C-BE32-E72D297353CC}">
              <c16:uniqueId val="{00000004-6583-4699-953C-2B64D63C5AA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583-4699-953C-2B64D63C5AA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583-4699-953C-2B64D63C5AA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2923</c:v>
                </c:pt>
                <c:pt idx="3">
                  <c:v>3130</c:v>
                </c:pt>
                <c:pt idx="6">
                  <c:v>2953</c:v>
                </c:pt>
                <c:pt idx="9">
                  <c:v>3229</c:v>
                </c:pt>
                <c:pt idx="12">
                  <c:v>3626</c:v>
                </c:pt>
              </c:numCache>
            </c:numRef>
          </c:val>
          <c:extLst>
            <c:ext xmlns:c16="http://schemas.microsoft.com/office/drawing/2014/chart" uri="{C3380CC4-5D6E-409C-BE32-E72D297353CC}">
              <c16:uniqueId val="{00000007-6583-4699-953C-2B64D63C5AA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975</c:v>
                </c:pt>
                <c:pt idx="2">
                  <c:v>#N/A</c:v>
                </c:pt>
                <c:pt idx="3">
                  <c:v>#N/A</c:v>
                </c:pt>
                <c:pt idx="4">
                  <c:v>1171</c:v>
                </c:pt>
                <c:pt idx="5">
                  <c:v>#N/A</c:v>
                </c:pt>
                <c:pt idx="6">
                  <c:v>#N/A</c:v>
                </c:pt>
                <c:pt idx="7">
                  <c:v>1007</c:v>
                </c:pt>
                <c:pt idx="8">
                  <c:v>#N/A</c:v>
                </c:pt>
                <c:pt idx="9">
                  <c:v>#N/A</c:v>
                </c:pt>
                <c:pt idx="10">
                  <c:v>1282</c:v>
                </c:pt>
                <c:pt idx="11">
                  <c:v>#N/A</c:v>
                </c:pt>
                <c:pt idx="12">
                  <c:v>#N/A</c:v>
                </c:pt>
                <c:pt idx="13">
                  <c:v>1473</c:v>
                </c:pt>
                <c:pt idx="14">
                  <c:v>#N/A</c:v>
                </c:pt>
              </c:numCache>
            </c:numRef>
          </c:val>
          <c:smooth val="0"/>
          <c:extLst>
            <c:ext xmlns:c16="http://schemas.microsoft.com/office/drawing/2014/chart" uri="{C3380CC4-5D6E-409C-BE32-E72D297353CC}">
              <c16:uniqueId val="{00000008-6583-4699-953C-2B64D63C5AA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29465</c:v>
                </c:pt>
                <c:pt idx="5">
                  <c:v>32091</c:v>
                </c:pt>
                <c:pt idx="8">
                  <c:v>33113</c:v>
                </c:pt>
                <c:pt idx="11">
                  <c:v>32139</c:v>
                </c:pt>
                <c:pt idx="14">
                  <c:v>31435</c:v>
                </c:pt>
              </c:numCache>
            </c:numRef>
          </c:val>
          <c:extLst>
            <c:ext xmlns:c16="http://schemas.microsoft.com/office/drawing/2014/chart" uri="{C3380CC4-5D6E-409C-BE32-E72D297353CC}">
              <c16:uniqueId val="{00000000-8B33-4732-BD16-3906BAC1ACA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1732</c:v>
                </c:pt>
                <c:pt idx="5">
                  <c:v>1240</c:v>
                </c:pt>
                <c:pt idx="8">
                  <c:v>1047</c:v>
                </c:pt>
                <c:pt idx="11">
                  <c:v>918</c:v>
                </c:pt>
                <c:pt idx="14">
                  <c:v>919</c:v>
                </c:pt>
              </c:numCache>
            </c:numRef>
          </c:val>
          <c:extLst>
            <c:ext xmlns:c16="http://schemas.microsoft.com/office/drawing/2014/chart" uri="{C3380CC4-5D6E-409C-BE32-E72D297353CC}">
              <c16:uniqueId val="{00000001-8B33-4732-BD16-3906BAC1ACA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14541</c:v>
                </c:pt>
                <c:pt idx="5">
                  <c:v>12643</c:v>
                </c:pt>
                <c:pt idx="8">
                  <c:v>12596</c:v>
                </c:pt>
                <c:pt idx="11">
                  <c:v>12220</c:v>
                </c:pt>
                <c:pt idx="14">
                  <c:v>11088</c:v>
                </c:pt>
              </c:numCache>
            </c:numRef>
          </c:val>
          <c:extLst>
            <c:ext xmlns:c16="http://schemas.microsoft.com/office/drawing/2014/chart" uri="{C3380CC4-5D6E-409C-BE32-E72D297353CC}">
              <c16:uniqueId val="{00000002-8B33-4732-BD16-3906BAC1ACA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B33-4732-BD16-3906BAC1ACA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B33-4732-BD16-3906BAC1ACA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1386</c:v>
                </c:pt>
                <c:pt idx="3">
                  <c:v>541</c:v>
                </c:pt>
                <c:pt idx="6">
                  <c:v>360</c:v>
                </c:pt>
                <c:pt idx="9">
                  <c:v>0</c:v>
                </c:pt>
                <c:pt idx="12">
                  <c:v>0</c:v>
                </c:pt>
              </c:numCache>
            </c:numRef>
          </c:val>
          <c:extLst>
            <c:ext xmlns:c16="http://schemas.microsoft.com/office/drawing/2014/chart" uri="{C3380CC4-5D6E-409C-BE32-E72D297353CC}">
              <c16:uniqueId val="{00000005-8B33-4732-BD16-3906BAC1ACA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2180</c:v>
                </c:pt>
                <c:pt idx="3">
                  <c:v>1534</c:v>
                </c:pt>
                <c:pt idx="6">
                  <c:v>1232</c:v>
                </c:pt>
                <c:pt idx="9">
                  <c:v>1153</c:v>
                </c:pt>
                <c:pt idx="12">
                  <c:v>1128</c:v>
                </c:pt>
              </c:numCache>
            </c:numRef>
          </c:val>
          <c:extLst>
            <c:ext xmlns:c16="http://schemas.microsoft.com/office/drawing/2014/chart" uri="{C3380CC4-5D6E-409C-BE32-E72D297353CC}">
              <c16:uniqueId val="{00000006-8B33-4732-BD16-3906BAC1ACA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903</c:v>
                </c:pt>
                <c:pt idx="3">
                  <c:v>883</c:v>
                </c:pt>
                <c:pt idx="6">
                  <c:v>676</c:v>
                </c:pt>
                <c:pt idx="9">
                  <c:v>567</c:v>
                </c:pt>
                <c:pt idx="12">
                  <c:v>1020</c:v>
                </c:pt>
              </c:numCache>
            </c:numRef>
          </c:val>
          <c:extLst>
            <c:ext xmlns:c16="http://schemas.microsoft.com/office/drawing/2014/chart" uri="{C3380CC4-5D6E-409C-BE32-E72D297353CC}">
              <c16:uniqueId val="{00000007-8B33-4732-BD16-3906BAC1ACA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8406</c:v>
                </c:pt>
                <c:pt idx="3">
                  <c:v>7513</c:v>
                </c:pt>
                <c:pt idx="6">
                  <c:v>7575</c:v>
                </c:pt>
                <c:pt idx="9">
                  <c:v>7269</c:v>
                </c:pt>
                <c:pt idx="12">
                  <c:v>7152</c:v>
                </c:pt>
              </c:numCache>
            </c:numRef>
          </c:val>
          <c:extLst>
            <c:ext xmlns:c16="http://schemas.microsoft.com/office/drawing/2014/chart" uri="{C3380CC4-5D6E-409C-BE32-E72D297353CC}">
              <c16:uniqueId val="{00000008-8B33-4732-BD16-3906BAC1ACA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816</c:v>
                </c:pt>
                <c:pt idx="3">
                  <c:v>822</c:v>
                </c:pt>
                <c:pt idx="6">
                  <c:v>638</c:v>
                </c:pt>
                <c:pt idx="9">
                  <c:v>454</c:v>
                </c:pt>
                <c:pt idx="12">
                  <c:v>271</c:v>
                </c:pt>
              </c:numCache>
            </c:numRef>
          </c:val>
          <c:extLst>
            <c:ext xmlns:c16="http://schemas.microsoft.com/office/drawing/2014/chart" uri="{C3380CC4-5D6E-409C-BE32-E72D297353CC}">
              <c16:uniqueId val="{00000009-8B33-4732-BD16-3906BAC1ACA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29623</c:v>
                </c:pt>
                <c:pt idx="3">
                  <c:v>33862</c:v>
                </c:pt>
                <c:pt idx="6">
                  <c:v>35346</c:v>
                </c:pt>
                <c:pt idx="9">
                  <c:v>35025</c:v>
                </c:pt>
                <c:pt idx="12">
                  <c:v>34342</c:v>
                </c:pt>
              </c:numCache>
            </c:numRef>
          </c:val>
          <c:extLst>
            <c:ext xmlns:c16="http://schemas.microsoft.com/office/drawing/2014/chart" uri="{C3380CC4-5D6E-409C-BE32-E72D297353CC}">
              <c16:uniqueId val="{0000000A-8B33-4732-BD16-3906BAC1ACA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469</c:v>
                </c:pt>
                <c:pt idx="14">
                  <c:v>#N/A</c:v>
                </c:pt>
              </c:numCache>
            </c:numRef>
          </c:val>
          <c:smooth val="0"/>
          <c:extLst>
            <c:ext xmlns:c16="http://schemas.microsoft.com/office/drawing/2014/chart" uri="{C3380CC4-5D6E-409C-BE32-E72D297353CC}">
              <c16:uniqueId val="{0000000B-8B33-4732-BD16-3906BAC1ACA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5798</c:v>
                </c:pt>
                <c:pt idx="1">
                  <c:v>6008</c:v>
                </c:pt>
                <c:pt idx="2">
                  <c:v>5395</c:v>
                </c:pt>
              </c:numCache>
            </c:numRef>
          </c:val>
          <c:extLst>
            <c:ext xmlns:c16="http://schemas.microsoft.com/office/drawing/2014/chart" uri="{C3380CC4-5D6E-409C-BE32-E72D297353CC}">
              <c16:uniqueId val="{00000000-2EBF-45CC-B084-29A73939E6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2388</c:v>
                </c:pt>
                <c:pt idx="1">
                  <c:v>2332</c:v>
                </c:pt>
                <c:pt idx="2">
                  <c:v>1933</c:v>
                </c:pt>
              </c:numCache>
            </c:numRef>
          </c:val>
          <c:extLst>
            <c:ext xmlns:c16="http://schemas.microsoft.com/office/drawing/2014/chart" uri="{C3380CC4-5D6E-409C-BE32-E72D297353CC}">
              <c16:uniqueId val="{00000001-2EBF-45CC-B084-29A73939E6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4643</c:v>
                </c:pt>
                <c:pt idx="1">
                  <c:v>3869</c:v>
                </c:pt>
                <c:pt idx="2">
                  <c:v>3504</c:v>
                </c:pt>
              </c:numCache>
            </c:numRef>
          </c:val>
          <c:extLst>
            <c:ext xmlns:c16="http://schemas.microsoft.com/office/drawing/2014/chart" uri="{C3380CC4-5D6E-409C-BE32-E72D297353CC}">
              <c16:uniqueId val="{00000002-2EBF-45CC-B084-29A73939E6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{B028A25F-9FDC-49E3-97C0-083402C2F0E2}</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C956-4206-844D-A06C68E184B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{ED3CC123-2FD9-44F2-911D-E1BDDD1D78F9}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956-4206-844D-A06C68E184B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{D3B1E20D-34D0-4D12-BE6F-C3E1032ECADE}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956-4206-844D-A06C68E184B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{D0D892C1-BA67-4F93-BD27-78DC49C8A898}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956-4206-844D-A06C68E184B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{863F9857-30E9-49CB-B9E7-85E02121984E}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956-4206-844D-A06C68E184B7}"/>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{1A0105EF-94EC-4E5D-AB46-2D7055334A96}</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C956-4206-844D-A06C68E184B7}"/>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{C78BE6F7-64B7-4C7B-A238-DBF03AB025D0}</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C956-4206-844D-A06C68E184B7}"/>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{89BB8F12-F0B6-4C07-8DEE-DBF5B24E12D4}</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C956-4206-844D-A06C68E184B7}"/>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{8C7B52A3-1497-4591-A842-778B67077CD0}</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C956-4206-844D-A06C68E184B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58.3</c:v>
                </c:pt>
                <c:pt idx="16">
                  <c:v>57.2</c:v>
                </c:pt>
                <c:pt idx="24">
                  <c:v>57.4</c:v>
                </c:pt>
                <c:pt idx="32">
                  <c:v>58.9</c:v>
                </c:pt>
              </c:numCache>
            </c:numRef>
          </c:xVal>
          <c:yVal>
            <c:numRef>
              <c:f>公会計指標分析・財政指標組合せ分析表!$BP$51:$DC$51</c:f>
              <c:numCache>
                <c:formatCode>#,##0.0;"▲ "#,##0.0</c:formatCode>
                <c:ptCount val="40"/>
                <c:pt idx="32">
                  <c:v>4</c:v>
                </c:pt>
              </c:numCache>
            </c:numRef>
          </c:yVal>
          <c:smooth val="0"/>
          <c:extLst>
            <c:ext xmlns:c16="http://schemas.microsoft.com/office/drawing/2014/chart" uri="{C3380CC4-5D6E-409C-BE32-E72D297353CC}">
              <c16:uniqueId val="{00000009-C956-4206-844D-A06C68E184B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{A94AC8A3-DCAC-4C7B-99CE-73D3C321C419}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C956-4206-844D-A06C68E184B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{3490E0CE-A3B0-4F8F-81E2-03317FC0773D}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956-4206-844D-A06C68E184B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{1BB5B417-8861-47F2-B0FE-FFF0957062A6}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956-4206-844D-A06C68E184B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{7B178A1E-1027-4199-8D0D-E2AE69F55238}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956-4206-844D-A06C68E184B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{8638CFC6-0B65-408D-B815-B239ED544F76}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956-4206-844D-A06C68E184B7}"/>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{225B0B44-8E3F-4D88-8274-9DB725739A47}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C956-4206-844D-A06C68E184B7}"/>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{4C5DB913-7CEA-42F4-AA5A-4064D4533DB3}</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C956-4206-844D-A06C68E184B7}"/>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{001EDD32-99DA-49C3-8A71-800AE1361DDE}</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C956-4206-844D-A06C68E184B7}"/>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{11D0AAD3-4E9B-4F54-8BC4-8629A63A94F4}</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C956-4206-844D-A06C68E184B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58.3</c:v>
                </c:pt>
                <c:pt idx="16">
                  <c:v>59.6</c:v>
                </c:pt>
                <c:pt idx="24">
                  <c:v>60.7</c:v>
                </c:pt>
                <c:pt idx="32">
                  <c:v>62</c:v>
                </c:pt>
              </c:numCache>
            </c:numRef>
          </c:xVal>
          <c:yVal>
            <c:numRef>
              <c:f>公会計指標分析・財政指標組合せ分析表!$BP$55:$DC$55</c:f>
              <c:numCache>
                <c:formatCode>#,##0.0;"▲ "#,##0.0</c:formatCode>
                <c:ptCount val="40"/>
                <c:pt idx="8">
                  <c:v>54.6</c:v>
                </c:pt>
                <c:pt idx="16">
                  <c:v>53.2</c:v>
                </c:pt>
                <c:pt idx="24">
                  <c:v>47.9</c:v>
                </c:pt>
                <c:pt idx="32">
                  <c:v>49</c:v>
                </c:pt>
              </c:numCache>
            </c:numRef>
          </c:yVal>
          <c:smooth val="0"/>
          <c:extLst>
            <c:ext xmlns:c16="http://schemas.microsoft.com/office/drawing/2014/chart" uri="{C3380CC4-5D6E-409C-BE32-E72D297353CC}">
              <c16:uniqueId val="{00000013-C956-4206-844D-A06C68E184B7}"/>
            </c:ext>
          </c:extLst>
        </c:ser>
        <c:dLbls>
          <c:showLegendKey val="0"/>
          <c:showVal val="1"/>
          <c:showCatName val="0"/>
          <c:showSerName val="0"/>
          <c:showPercent val="0"/>
          <c:showBubbleSize val="0"/>
        </c:dLbls>
        <c:axId val="46179840"/>
        <c:axId val="46181760"/>
      </c:scatterChart>
      <c:valAx>
        <c:axId val="46179840"/>
        <c:scaling>
          <c:orientation val="minMax"/>
          <c:max val="62.4"/>
          <c:min val="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8"/>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{F2A07BBD-0259-4527-90D1-BCEC863A00B2}</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355F-4180-8AE2-511E66831F0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{B69E2A1A-69A2-403B-8DE5-B447767DFA39}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5F-4180-8AE2-511E66831F0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{3CD85617-7C7E-4470-8B37-D18FE8737236}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5F-4180-8AE2-511E66831F0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{98CB589A-E11E-4AEA-8EB2-C3873929CAF7}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5F-4180-8AE2-511E66831F0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{1840B7FF-BAB7-4D89-8FAA-F558754BAD16}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5F-4180-8AE2-511E66831F0F}"/>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{0F945472-F5BB-4928-80FC-BEDC16A89502}</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355F-4180-8AE2-511E66831F0F}"/>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{D135827F-E34D-47B3-A51F-5E21A3BA38EC}</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355F-4180-8AE2-511E66831F0F}"/>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{68A52C80-2FAB-4347-8ED6-BEC80B9A1239}</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355F-4180-8AE2-511E66831F0F}"/>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{F9ABC56F-D05C-41E1-8C67-E1AC35164B2F}</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355F-4180-8AE2-511E66831F0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7.7</c:v>
                </c:pt>
                <c:pt idx="8">
                  <c:v>8.3000000000000007</c:v>
                </c:pt>
                <c:pt idx="16">
                  <c:v>8.5</c:v>
                </c:pt>
                <c:pt idx="24">
                  <c:v>9.5</c:v>
                </c:pt>
                <c:pt idx="32">
                  <c:v>10.5</c:v>
                </c:pt>
              </c:numCache>
            </c:numRef>
          </c:xVal>
          <c:yVal>
            <c:numRef>
              <c:f>公会計指標分析・財政指標組合せ分析表!$BP$73:$DC$73</c:f>
              <c:numCache>
                <c:formatCode>#,##0.0;"▲ "#,##0.0</c:formatCode>
                <c:ptCount val="40"/>
                <c:pt idx="32">
                  <c:v>4</c:v>
                </c:pt>
              </c:numCache>
            </c:numRef>
          </c:yVal>
          <c:smooth val="0"/>
          <c:extLst>
            <c:ext xmlns:c16="http://schemas.microsoft.com/office/drawing/2014/chart" uri="{C3380CC4-5D6E-409C-BE32-E72D297353CC}">
              <c16:uniqueId val="{00000009-355F-4180-8AE2-511E66831F0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{2CB83519-A7CE-4972-A8BE-F91B87B64067}</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355F-4180-8AE2-511E66831F0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{32A4437A-F11E-4BB5-AC13-9CF8BAA249C7}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5F-4180-8AE2-511E66831F0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{54D88975-912C-4663-9DB3-34E830FA4590}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5F-4180-8AE2-511E66831F0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{71C65E14-0E69-407C-BD09-CAAE492BE6DA}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5F-4180-8AE2-511E66831F0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{183C93BE-D1BB-4B3A-8B6A-044EA6D700F1}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5F-4180-8AE2-511E66831F0F}"/>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{56A65BAE-6EF8-46D0-9DB9-D4A1466C554E}</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355F-4180-8AE2-511E66831F0F}"/>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{FE59E367-422D-4F57-A72A-30B676093BD2}</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355F-4180-8AE2-511E66831F0F}"/>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{D1A6B170-B81A-49F9-8176-2F1825204945}</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355F-4180-8AE2-511E66831F0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{6567F48F-AC59-4EDB-8BD4-E3812D9AC2FD}</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355F-4180-8AE2-511E66831F0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10</c:v>
                </c:pt>
                <c:pt idx="16">
                  <c:v>9.8000000000000007</c:v>
                </c:pt>
                <c:pt idx="24">
                  <c:v>9.6</c:v>
                </c:pt>
                <c:pt idx="32">
                  <c:v>9.5</c:v>
                </c:pt>
              </c:numCache>
            </c:numRef>
          </c:xVal>
          <c:yVal>
            <c:numRef>
              <c:f>公会計指標分析・財政指標組合せ分析表!$BP$77:$DC$77</c:f>
              <c:numCache>
                <c:formatCode>#,##0.0;"▲ "#,##0.0</c:formatCode>
                <c:ptCount val="40"/>
                <c:pt idx="0">
                  <c:v>32.799999999999997</c:v>
                </c:pt>
                <c:pt idx="8">
                  <c:v>54.6</c:v>
                </c:pt>
                <c:pt idx="16">
                  <c:v>53.2</c:v>
                </c:pt>
                <c:pt idx="24">
                  <c:v>47.9</c:v>
                </c:pt>
                <c:pt idx="32">
                  <c:v>49</c:v>
                </c:pt>
              </c:numCache>
            </c:numRef>
          </c:yVal>
          <c:smooth val="0"/>
          <c:extLst>
            <c:ext xmlns:c16="http://schemas.microsoft.com/office/drawing/2014/chart" uri="{C3380CC4-5D6E-409C-BE32-E72D297353CC}">
              <c16:uniqueId val="{00000013-355F-4180-8AE2-511E66831F0F}"/>
            </c:ext>
          </c:extLst>
        </c:ser>
        <c:dLbls>
          <c:showLegendKey val="0"/>
          <c:showVal val="1"/>
          <c:showCatName val="0"/>
          <c:showSerName val="0"/>
          <c:showPercent val="0"/>
          <c:showBubbleSize val="0"/>
        </c:dLbls>
        <c:axId val="84219776"/>
        <c:axId val="84234240"/>
      </c:scatterChart>
      <c:valAx>
        <c:axId val="84219776"/>
        <c:scaling>
          <c:orientation val="minMax"/>
          <c:max val="10.6"/>
          <c:min val="9.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合併特例事業債や地方交付税の財源不足を補うために発行した臨時財政対策債、熊本地震に伴う災害復旧事業債などにより増加傾向にある。要因の一つには、民間資金において、償還日の曜日の関係により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回償還、平成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回償還、令和元年度は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回償還となることも影響している。</a:t>
          </a:r>
        </a:p>
        <a:p>
          <a:r>
            <a:rPr kumimoji="1" lang="ja-JP" altLang="en-US" sz="1400">
              <a:latin typeface="ＭＳ ゴシック" pitchFamily="49" charset="-128"/>
              <a:ea typeface="ＭＳ ゴシック" pitchFamily="49" charset="-128"/>
            </a:rPr>
            <a:t>　今後、緊急性や事業効果等を全体的に検証した上で、真に必要な行政サービスの選定を行い、市債発行額と元利償還額の適正なバランスを調整しながら公債費の抑制と平準化に努める。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将来負担額については、新規発行額を償還額以内に抑制したことによる地方債残高の減、国営土地改良事業に係る債務負担行為に基づく支出予定額の減、下水道事業特別会計等における公営企業債等繰入見込額の減などにより、昨年度と比較して</a:t>
          </a:r>
          <a:r>
            <a:rPr kumimoji="1" lang="en-US" altLang="ja-JP" sz="1200">
              <a:latin typeface="ＭＳ ゴシック" pitchFamily="49" charset="-128"/>
              <a:ea typeface="ＭＳ ゴシック" pitchFamily="49" charset="-128"/>
            </a:rPr>
            <a:t>555</a:t>
          </a:r>
          <a:r>
            <a:rPr kumimoji="1" lang="ja-JP" altLang="en-US" sz="1200">
              <a:latin typeface="ＭＳ ゴシック" pitchFamily="49" charset="-128"/>
              <a:ea typeface="ＭＳ ゴシック" pitchFamily="49" charset="-128"/>
            </a:rPr>
            <a:t>百万円減少した。充当可能財源については、財政調整基金等の取崩しによる充当可能基金の減、公債費等の基準財政需要額算入見込額の減などにより、昨年度と比較して</a:t>
          </a:r>
          <a:r>
            <a:rPr kumimoji="1" lang="en-US" altLang="ja-JP" sz="1200">
              <a:latin typeface="ＭＳ ゴシック" pitchFamily="49" charset="-128"/>
              <a:ea typeface="ＭＳ ゴシック" pitchFamily="49" charset="-128"/>
            </a:rPr>
            <a:t>1,835</a:t>
          </a:r>
          <a:r>
            <a:rPr kumimoji="1" lang="ja-JP" altLang="en-US" sz="1200">
              <a:latin typeface="ＭＳ ゴシック" pitchFamily="49" charset="-128"/>
              <a:ea typeface="ＭＳ ゴシック" pitchFamily="49" charset="-128"/>
            </a:rPr>
            <a:t>百万円減少した。</a:t>
          </a:r>
        </a:p>
        <a:p>
          <a:r>
            <a:rPr kumimoji="1" lang="ja-JP" altLang="en-US" sz="1200">
              <a:latin typeface="ＭＳ ゴシック" pitchFamily="49" charset="-128"/>
              <a:ea typeface="ＭＳ ゴシック" pitchFamily="49" charset="-128"/>
            </a:rPr>
            <a:t>　将来負担額が充当可能財源を上回ったことで、前年度までマイナスであった将来負担比率はプラスに転じ</a:t>
          </a:r>
          <a:r>
            <a:rPr kumimoji="1" lang="en-US" altLang="ja-JP" sz="1200">
              <a:latin typeface="ＭＳ ゴシック" pitchFamily="49" charset="-128"/>
              <a:ea typeface="ＭＳ ゴシック" pitchFamily="49" charset="-128"/>
            </a:rPr>
            <a:t>4.0</a:t>
          </a:r>
          <a:r>
            <a:rPr kumimoji="1" lang="ja-JP" altLang="en-US" sz="1200">
              <a:latin typeface="ＭＳ ゴシック" pitchFamily="49" charset="-128"/>
              <a:ea typeface="ＭＳ ゴシック" pitchFamily="49" charset="-128"/>
            </a:rPr>
            <a:t>％となった。将来負担比率については、合併特例事業債の発行可能額の残高が少なくなっており、今後実施する事業に係る地方債については、合併特例事業債と比較し交付税措置の不利な地方債を活用しなければならないことや、過去に発行した合併特例債等の償還が進んでいること等の要因により比率は上昇する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・市奨学金償還金を奨学基金へ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百万円、環境保全協力金等を環境整備基金へ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百万円積立てた一方、公債費の増などによる財源不足のため財政調整基金を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百万円、地方債償還のため減債基金を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百万円、市民の連帯の強化及び地域振興等の事業のため地域振興基金を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・財政調整基金及び減債基金は、将来の財政不安に備えて、毎年度の決算剰余金を積立てるとともに、財源不足への対応や公債費負担の軽減を目的として、必要に応じて取崩しを行う予定。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・その他特定目的金は、それぞれの使途目的に合わせ、必要に応じて取崩しを行う予定。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・地域振興基金：市民の連帯の強化及び地域振興等のための事業の費用に充てる。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・教育振興小川基金：本市教育振興のため最も効率的な事業の財源として活用。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年熊本地震による災害からの早期の復興を図る事業の推進。</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・地域振興基金：市民の連帯の強化及び地域振興等のための事業の費用に充てるため、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・企業誘致促進基金：誘致企業の用地取得、雇用促進、施設整備に要する費用の助成のため、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・教育振興小川基金：給付型奨学金制度等のため、今後も計画的に取崩しを行う予定。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年熊本地震による災害からの早期の復興を図るため、今後も計画的に取崩しを行う予定。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・運用利息、決算剰余金、寄附金により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・公債費の増などによる財源不足のため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・普通交付税の合併算定替による特例措置の適用期限終了などに伴う将来の財政不安に備えるため、極力現在の水準を維持しつつ、財源不足が生じた際には必要に応じて取崩しを行う予定。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年度にかけて迎える地方債償還のピークに備えて、毎年度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百万円程度の取崩しを行う予定。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8" name="テキスト ボックス 37"/>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9" name="テキスト ボックス 38"/>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0" name="テキスト ボックス 39"/>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1" name="テキスト ボックス 40"/>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2" name="テキスト ボックス 41"/>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の有形固定資産減価償却率は類似団体平均よりもやや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しかしながら、本市は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他都市と比べて過大な公共施設を保有しており、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割以上の公共施設が築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を超え、今後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年間で全体の約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割以上が築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年を超える見込みであることから、更なる老朽化施設の増加が懸念される。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菊池市公共施設等総合管理計画や各施設の個別施設計画に基づき、公共施設の機能集約や除却、民間移譲等を積極的に進めていくとともに、長寿命化による更新費用の平準化を図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8" name="テキスト ボックス 57"/>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9" name="直線コネクタ 58"/>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0" name="テキスト ボックス 59"/>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1" name="直線コネクタ 60"/>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2" name="テキスト ボックス 61"/>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3" name="直線コネクタ 62"/>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4" name="テキスト ボックス 63"/>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5" name="直線コネクタ 64"/>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6" name="テキスト ボックス 65"/>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136144</xdr:rowOff>
    </xdr:from>
    <xdr:to>
      <xdr:col>23</xdr:col>
      <xdr:colOff>85090</xdr:colOff>
      <xdr:row>33</xdr:row>
      <xdr:rowOff>39243</xdr:rowOff>
    </xdr:to>
    <xdr:cxnSp macro="">
      <xdr:nvCxnSpPr>
        <xdr:cNvPr id="70" name="直線コネクタ 69"/>
        <xdr:cNvCxnSpPr/>
      </xdr:nvCxnSpPr>
      <xdr:spPr>
        <a:xfrm flipV="1">
          <a:off x="4760595" y="5365369"/>
          <a:ext cx="1270" cy="11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43070</xdr:rowOff>
    </xdr:from>
    <xdr:ext cx="405111" cy="259045"/>
    <xdr:sp macro="" textlink="">
      <xdr:nvSpPr>
        <xdr:cNvPr id="71" name="有形固定資産減価償却率最小値テキスト"/>
        <xdr:cNvSpPr txBox="1"/>
      </xdr:nvSpPr>
      <xdr:spPr>
        <a:xfrm>
          <a:off x="4813300" y="647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39243</xdr:rowOff>
    </xdr:from>
    <xdr:to>
      <xdr:col>23</xdr:col>
      <xdr:colOff>174625</xdr:colOff>
      <xdr:row>33</xdr:row>
      <xdr:rowOff>39243</xdr:rowOff>
    </xdr:to>
    <xdr:cxnSp macro="">
      <xdr:nvCxnSpPr>
        <xdr:cNvPr id="72" name="直線コネクタ 71"/>
        <xdr:cNvCxnSpPr/>
      </xdr:nvCxnSpPr>
      <xdr:spPr>
        <a:xfrm>
          <a:off x="4673600" y="646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82821</xdr:rowOff>
    </xdr:from>
    <xdr:ext cx="405111" cy="259045"/>
    <xdr:sp macro="" textlink="">
      <xdr:nvSpPr>
        <xdr:cNvPr id="73" name="有形固定資産減価償却率最大値テキスト"/>
        <xdr:cNvSpPr txBox="1"/>
      </xdr:nvSpPr>
      <xdr:spPr>
        <a:xfrm>
          <a:off x="4813300" y="514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136144</xdr:rowOff>
    </xdr:from>
    <xdr:to>
      <xdr:col>23</xdr:col>
      <xdr:colOff>174625</xdr:colOff>
      <xdr:row>26</xdr:row>
      <xdr:rowOff>136144</xdr:rowOff>
    </xdr:to>
    <xdr:cxnSp macro="">
      <xdr:nvCxnSpPr>
        <xdr:cNvPr id="74" name="直線コネクタ 73"/>
        <xdr:cNvCxnSpPr/>
      </xdr:nvCxnSpPr>
      <xdr:spPr>
        <a:xfrm>
          <a:off x="4673600" y="536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75" name="有形固定資産減価償却率平均値テキスト"/>
        <xdr:cNvSpPr txBox="1"/>
      </xdr:nvSpPr>
      <xdr:spPr>
        <a:xfrm>
          <a:off x="4813300" y="5787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6" name="フローチャート: 判断 75"/>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37338</xdr:rowOff>
    </xdr:from>
    <xdr:to>
      <xdr:col>19</xdr:col>
      <xdr:colOff>187325</xdr:colOff>
      <xdr:row>29</xdr:row>
      <xdr:rowOff>138938</xdr:rowOff>
    </xdr:to>
    <xdr:sp macro="" textlink="">
      <xdr:nvSpPr>
        <xdr:cNvPr id="77" name="フローチャート: 判断 76"/>
        <xdr:cNvSpPr/>
      </xdr:nvSpPr>
      <xdr:spPr>
        <a:xfrm>
          <a:off x="4000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13589</xdr:rowOff>
    </xdr:from>
    <xdr:to>
      <xdr:col>15</xdr:col>
      <xdr:colOff>187325</xdr:colOff>
      <xdr:row>29</xdr:row>
      <xdr:rowOff>115189</xdr:rowOff>
    </xdr:to>
    <xdr:sp macro="" textlink="">
      <xdr:nvSpPr>
        <xdr:cNvPr id="78" name="フローチャート: 判断 77"/>
        <xdr:cNvSpPr/>
      </xdr:nvSpPr>
      <xdr:spPr>
        <a:xfrm>
          <a:off x="3238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156972</xdr:rowOff>
    </xdr:from>
    <xdr:to>
      <xdr:col>11</xdr:col>
      <xdr:colOff>187325</xdr:colOff>
      <xdr:row>29</xdr:row>
      <xdr:rowOff>87122</xdr:rowOff>
    </xdr:to>
    <xdr:sp macro="" textlink="">
      <xdr:nvSpPr>
        <xdr:cNvPr id="79" name="フローチャート: 判断 78"/>
        <xdr:cNvSpPr/>
      </xdr:nvSpPr>
      <xdr:spPr>
        <a:xfrm>
          <a:off x="2476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163449</xdr:rowOff>
    </xdr:from>
    <xdr:to>
      <xdr:col>7</xdr:col>
      <xdr:colOff>187325</xdr:colOff>
      <xdr:row>29</xdr:row>
      <xdr:rowOff>93599</xdr:rowOff>
    </xdr:to>
    <xdr:sp macro="" textlink="">
      <xdr:nvSpPr>
        <xdr:cNvPr id="80" name="フローチャート: 判断 79"/>
        <xdr:cNvSpPr/>
      </xdr:nvSpPr>
      <xdr:spPr>
        <a:xfrm>
          <a:off x="1714500" y="57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169926</xdr:rowOff>
    </xdr:from>
    <xdr:to>
      <xdr:col>23</xdr:col>
      <xdr:colOff>136525</xdr:colOff>
      <xdr:row>29</xdr:row>
      <xdr:rowOff>100076</xdr:rowOff>
    </xdr:to>
    <xdr:sp macro="" textlink="">
      <xdr:nvSpPr>
        <xdr:cNvPr id="86" name="楕円 85"/>
        <xdr:cNvSpPr/>
      </xdr:nvSpPr>
      <xdr:spPr>
        <a:xfrm>
          <a:off x="4711700" y="574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21353</xdr:rowOff>
    </xdr:from>
    <xdr:ext cx="405111" cy="259045"/>
    <xdr:sp macro="" textlink="">
      <xdr:nvSpPr>
        <xdr:cNvPr id="87" name="有形固定資産減価償却率該当値テキスト"/>
        <xdr:cNvSpPr txBox="1"/>
      </xdr:nvSpPr>
      <xdr:spPr>
        <a:xfrm>
          <a:off x="4813300" y="5593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137541</xdr:rowOff>
    </xdr:from>
    <xdr:to>
      <xdr:col>19</xdr:col>
      <xdr:colOff>187325</xdr:colOff>
      <xdr:row>29</xdr:row>
      <xdr:rowOff>67691</xdr:rowOff>
    </xdr:to>
    <xdr:sp macro="" textlink="">
      <xdr:nvSpPr>
        <xdr:cNvPr id="88" name="楕円 87"/>
        <xdr:cNvSpPr/>
      </xdr:nvSpPr>
      <xdr:spPr>
        <a:xfrm>
          <a:off x="4000500" y="570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16891</xdr:rowOff>
    </xdr:from>
    <xdr:to>
      <xdr:col>23</xdr:col>
      <xdr:colOff>85725</xdr:colOff>
      <xdr:row>29</xdr:row>
      <xdr:rowOff>49276</xdr:rowOff>
    </xdr:to>
    <xdr:cxnSp macro="">
      <xdr:nvCxnSpPr>
        <xdr:cNvPr id="89" name="直線コネクタ 88"/>
        <xdr:cNvCxnSpPr/>
      </xdr:nvCxnSpPr>
      <xdr:spPr>
        <a:xfrm>
          <a:off x="4051300" y="5760466"/>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133223</xdr:rowOff>
    </xdr:from>
    <xdr:to>
      <xdr:col>15</xdr:col>
      <xdr:colOff>187325</xdr:colOff>
      <xdr:row>29</xdr:row>
      <xdr:rowOff>63373</xdr:rowOff>
    </xdr:to>
    <xdr:sp macro="" textlink="">
      <xdr:nvSpPr>
        <xdr:cNvPr id="90" name="楕円 89"/>
        <xdr:cNvSpPr/>
      </xdr:nvSpPr>
      <xdr:spPr>
        <a:xfrm>
          <a:off x="3238500" y="570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12573</xdr:rowOff>
    </xdr:from>
    <xdr:to>
      <xdr:col>19</xdr:col>
      <xdr:colOff>136525</xdr:colOff>
      <xdr:row>29</xdr:row>
      <xdr:rowOff>16891</xdr:rowOff>
    </xdr:to>
    <xdr:cxnSp macro="">
      <xdr:nvCxnSpPr>
        <xdr:cNvPr id="91" name="直線コネクタ 90"/>
        <xdr:cNvCxnSpPr/>
      </xdr:nvCxnSpPr>
      <xdr:spPr>
        <a:xfrm>
          <a:off x="3289300" y="5756148"/>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156972</xdr:rowOff>
    </xdr:from>
    <xdr:to>
      <xdr:col>11</xdr:col>
      <xdr:colOff>187325</xdr:colOff>
      <xdr:row>29</xdr:row>
      <xdr:rowOff>87122</xdr:rowOff>
    </xdr:to>
    <xdr:sp macro="" textlink="">
      <xdr:nvSpPr>
        <xdr:cNvPr id="92" name="楕円 91"/>
        <xdr:cNvSpPr/>
      </xdr:nvSpPr>
      <xdr:spPr>
        <a:xfrm>
          <a:off x="2476500" y="572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12573</xdr:rowOff>
    </xdr:from>
    <xdr:to>
      <xdr:col>15</xdr:col>
      <xdr:colOff>136525</xdr:colOff>
      <xdr:row>29</xdr:row>
      <xdr:rowOff>36322</xdr:rowOff>
    </xdr:to>
    <xdr:cxnSp macro="">
      <xdr:nvCxnSpPr>
        <xdr:cNvPr id="93" name="直線コネクタ 92"/>
        <xdr:cNvCxnSpPr/>
      </xdr:nvCxnSpPr>
      <xdr:spPr>
        <a:xfrm flipV="1">
          <a:off x="2527300" y="5756148"/>
          <a:ext cx="762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130065</xdr:rowOff>
    </xdr:from>
    <xdr:ext cx="405111" cy="259045"/>
    <xdr:sp macro="" textlink="">
      <xdr:nvSpPr>
        <xdr:cNvPr id="94" name="n_1aveValue有形固定資産減価償却率"/>
        <xdr:cNvSpPr txBox="1"/>
      </xdr:nvSpPr>
      <xdr:spPr>
        <a:xfrm>
          <a:off x="3836044" y="5873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106316</xdr:rowOff>
    </xdr:from>
    <xdr:ext cx="405111" cy="259045"/>
    <xdr:sp macro="" textlink="">
      <xdr:nvSpPr>
        <xdr:cNvPr id="95" name="n_2aveValue有形固定資産減価償却率"/>
        <xdr:cNvSpPr txBox="1"/>
      </xdr:nvSpPr>
      <xdr:spPr>
        <a:xfrm>
          <a:off x="3086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78249</xdr:rowOff>
    </xdr:from>
    <xdr:ext cx="405111" cy="259045"/>
    <xdr:sp macro="" textlink="">
      <xdr:nvSpPr>
        <xdr:cNvPr id="96" name="n_3aveValue有形固定資産減価償却率"/>
        <xdr:cNvSpPr txBox="1"/>
      </xdr:nvSpPr>
      <xdr:spPr>
        <a:xfrm>
          <a:off x="2324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110126</xdr:rowOff>
    </xdr:from>
    <xdr:ext cx="405111" cy="259045"/>
    <xdr:sp macro="" textlink="">
      <xdr:nvSpPr>
        <xdr:cNvPr id="97" name="n_4aveValue有形固定資産減価償却率"/>
        <xdr:cNvSpPr txBox="1"/>
      </xdr:nvSpPr>
      <xdr:spPr>
        <a:xfrm>
          <a:off x="1562744" y="55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84218</xdr:rowOff>
    </xdr:from>
    <xdr:ext cx="405111" cy="259045"/>
    <xdr:sp macro="" textlink="">
      <xdr:nvSpPr>
        <xdr:cNvPr id="98" name="n_1mainValue有形固定資産減価償却率"/>
        <xdr:cNvSpPr txBox="1"/>
      </xdr:nvSpPr>
      <xdr:spPr>
        <a:xfrm>
          <a:off x="3836044" y="5484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79900</xdr:rowOff>
    </xdr:from>
    <xdr:ext cx="405111" cy="259045"/>
    <xdr:sp macro="" textlink="">
      <xdr:nvSpPr>
        <xdr:cNvPr id="99" name="n_2mainValue有形固定資産減価償却率"/>
        <xdr:cNvSpPr txBox="1"/>
      </xdr:nvSpPr>
      <xdr:spPr>
        <a:xfrm>
          <a:off x="3086744" y="5480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103649</xdr:rowOff>
    </xdr:from>
    <xdr:ext cx="405111" cy="259045"/>
    <xdr:sp macro="" textlink="">
      <xdr:nvSpPr>
        <xdr:cNvPr id="100" name="n_3mainValue有形固定資産減価償却率"/>
        <xdr:cNvSpPr txBox="1"/>
      </xdr:nvSpPr>
      <xdr:spPr>
        <a:xfrm>
          <a:off x="2324744" y="5504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の債務償還比率は類似団体平均を下回って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いるものの、前年度と比較すると上昇している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。庁舎整備等の大型事業や熊本地震に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災害復旧事業により、将来負担額の大部分を占める地方債残高が多い状況にあるため、償還額と新規発行額とのバランスに留意していく必要がある。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61027</xdr:rowOff>
    </xdr:from>
    <xdr:to>
      <xdr:col>76</xdr:col>
      <xdr:colOff>21589</xdr:colOff>
      <xdr:row>34</xdr:row>
      <xdr:rowOff>142294</xdr:rowOff>
    </xdr:to>
    <xdr:cxnSp macro="">
      <xdr:nvCxnSpPr>
        <xdr:cNvPr id="131" name="直線コネクタ 130"/>
        <xdr:cNvCxnSpPr/>
      </xdr:nvCxnSpPr>
      <xdr:spPr>
        <a:xfrm flipV="1">
          <a:off x="14793595" y="5461702"/>
          <a:ext cx="1269" cy="128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146121</xdr:rowOff>
    </xdr:from>
    <xdr:ext cx="560923" cy="259045"/>
    <xdr:sp macro="" textlink="">
      <xdr:nvSpPr>
        <xdr:cNvPr id="132" name="債務償還比率最小値テキスト"/>
        <xdr:cNvSpPr txBox="1"/>
      </xdr:nvSpPr>
      <xdr:spPr>
        <a:xfrm>
          <a:off x="14846300" y="67469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142294</xdr:rowOff>
    </xdr:from>
    <xdr:to>
      <xdr:col>76</xdr:col>
      <xdr:colOff>111125</xdr:colOff>
      <xdr:row>34</xdr:row>
      <xdr:rowOff>142294</xdr:rowOff>
    </xdr:to>
    <xdr:cxnSp macro="">
      <xdr:nvCxnSpPr>
        <xdr:cNvPr id="133" name="直線コネクタ 132"/>
        <xdr:cNvCxnSpPr/>
      </xdr:nvCxnSpPr>
      <xdr:spPr>
        <a:xfrm>
          <a:off x="14706600" y="67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7704</xdr:rowOff>
    </xdr:from>
    <xdr:ext cx="469744" cy="259045"/>
    <xdr:sp macro="" textlink="">
      <xdr:nvSpPr>
        <xdr:cNvPr id="134" name="債務償還比率最大値テキスト"/>
        <xdr:cNvSpPr txBox="1"/>
      </xdr:nvSpPr>
      <xdr:spPr>
        <a:xfrm>
          <a:off x="14846300" y="52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61027</xdr:rowOff>
    </xdr:from>
    <xdr:to>
      <xdr:col>76</xdr:col>
      <xdr:colOff>111125</xdr:colOff>
      <xdr:row>27</xdr:row>
      <xdr:rowOff>61027</xdr:rowOff>
    </xdr:to>
    <xdr:cxnSp macro="">
      <xdr:nvCxnSpPr>
        <xdr:cNvPr id="135" name="直線コネクタ 134"/>
        <xdr:cNvCxnSpPr/>
      </xdr:nvCxnSpPr>
      <xdr:spPr>
        <a:xfrm>
          <a:off x="14706600" y="546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9736</xdr:rowOff>
    </xdr:from>
    <xdr:ext cx="469744" cy="259045"/>
    <xdr:sp macro="" textlink="">
      <xdr:nvSpPr>
        <xdr:cNvPr id="136" name="債務償還比率平均値テキスト"/>
        <xdr:cNvSpPr txBox="1"/>
      </xdr:nvSpPr>
      <xdr:spPr>
        <a:xfrm>
          <a:off x="14846300" y="5924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31309</xdr:rowOff>
    </xdr:from>
    <xdr:to>
      <xdr:col>76</xdr:col>
      <xdr:colOff>73025</xdr:colOff>
      <xdr:row>30</xdr:row>
      <xdr:rowOff>132909</xdr:rowOff>
    </xdr:to>
    <xdr:sp macro="" textlink="">
      <xdr:nvSpPr>
        <xdr:cNvPr id="137" name="フローチャート: 判断 136"/>
        <xdr:cNvSpPr/>
      </xdr:nvSpPr>
      <xdr:spPr>
        <a:xfrm>
          <a:off x="147447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8279</xdr:rowOff>
    </xdr:from>
    <xdr:to>
      <xdr:col>72</xdr:col>
      <xdr:colOff>123825</xdr:colOff>
      <xdr:row>30</xdr:row>
      <xdr:rowOff>109879</xdr:rowOff>
    </xdr:to>
    <xdr:sp macro="" textlink="">
      <xdr:nvSpPr>
        <xdr:cNvPr id="138" name="フローチャート: 判断 137"/>
        <xdr:cNvSpPr/>
      </xdr:nvSpPr>
      <xdr:spPr>
        <a:xfrm>
          <a:off x="14033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168523</xdr:rowOff>
    </xdr:from>
    <xdr:to>
      <xdr:col>68</xdr:col>
      <xdr:colOff>123825</xdr:colOff>
      <xdr:row>30</xdr:row>
      <xdr:rowOff>98673</xdr:rowOff>
    </xdr:to>
    <xdr:sp macro="" textlink="">
      <xdr:nvSpPr>
        <xdr:cNvPr id="139" name="フローチャート: 判断 138"/>
        <xdr:cNvSpPr/>
      </xdr:nvSpPr>
      <xdr:spPr>
        <a:xfrm>
          <a:off x="13271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40" name="フローチャート: 判断 139"/>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45563</xdr:rowOff>
    </xdr:from>
    <xdr:to>
      <xdr:col>60</xdr:col>
      <xdr:colOff>123825</xdr:colOff>
      <xdr:row>29</xdr:row>
      <xdr:rowOff>147163</xdr:rowOff>
    </xdr:to>
    <xdr:sp macro="" textlink="">
      <xdr:nvSpPr>
        <xdr:cNvPr id="141" name="フローチャート: 判断 140"/>
        <xdr:cNvSpPr/>
      </xdr:nvSpPr>
      <xdr:spPr>
        <a:xfrm>
          <a:off x="11747500" y="5789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166775</xdr:rowOff>
    </xdr:from>
    <xdr:to>
      <xdr:col>76</xdr:col>
      <xdr:colOff>73025</xdr:colOff>
      <xdr:row>30</xdr:row>
      <xdr:rowOff>96925</xdr:rowOff>
    </xdr:to>
    <xdr:sp macro="" textlink="">
      <xdr:nvSpPr>
        <xdr:cNvPr id="147" name="楕円 146"/>
        <xdr:cNvSpPr/>
      </xdr:nvSpPr>
      <xdr:spPr>
        <a:xfrm>
          <a:off x="14744700" y="59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18202</xdr:rowOff>
    </xdr:from>
    <xdr:ext cx="469744" cy="259045"/>
    <xdr:sp macro="" textlink="">
      <xdr:nvSpPr>
        <xdr:cNvPr id="148" name="債務償還比率該当値テキスト"/>
        <xdr:cNvSpPr txBox="1"/>
      </xdr:nvSpPr>
      <xdr:spPr>
        <a:xfrm>
          <a:off x="14846300" y="576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142821</xdr:rowOff>
    </xdr:from>
    <xdr:to>
      <xdr:col>72</xdr:col>
      <xdr:colOff>123825</xdr:colOff>
      <xdr:row>30</xdr:row>
      <xdr:rowOff>72971</xdr:rowOff>
    </xdr:to>
    <xdr:sp macro="" textlink="">
      <xdr:nvSpPr>
        <xdr:cNvPr id="149" name="楕円 148"/>
        <xdr:cNvSpPr/>
      </xdr:nvSpPr>
      <xdr:spPr>
        <a:xfrm>
          <a:off x="14033500" y="588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22171</xdr:rowOff>
    </xdr:from>
    <xdr:to>
      <xdr:col>76</xdr:col>
      <xdr:colOff>22225</xdr:colOff>
      <xdr:row>30</xdr:row>
      <xdr:rowOff>46125</xdr:rowOff>
    </xdr:to>
    <xdr:cxnSp macro="">
      <xdr:nvCxnSpPr>
        <xdr:cNvPr id="150" name="直線コネクタ 149"/>
        <xdr:cNvCxnSpPr/>
      </xdr:nvCxnSpPr>
      <xdr:spPr>
        <a:xfrm>
          <a:off x="14084300" y="5937196"/>
          <a:ext cx="711200" cy="2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23392</xdr:rowOff>
    </xdr:from>
    <xdr:to>
      <xdr:col>68</xdr:col>
      <xdr:colOff>123825</xdr:colOff>
      <xdr:row>30</xdr:row>
      <xdr:rowOff>124992</xdr:rowOff>
    </xdr:to>
    <xdr:sp macro="" textlink="">
      <xdr:nvSpPr>
        <xdr:cNvPr id="151" name="楕円 150"/>
        <xdr:cNvSpPr/>
      </xdr:nvSpPr>
      <xdr:spPr>
        <a:xfrm>
          <a:off x="13271500" y="593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22171</xdr:rowOff>
    </xdr:from>
    <xdr:to>
      <xdr:col>72</xdr:col>
      <xdr:colOff>73025</xdr:colOff>
      <xdr:row>30</xdr:row>
      <xdr:rowOff>74192</xdr:rowOff>
    </xdr:to>
    <xdr:cxnSp macro="">
      <xdr:nvCxnSpPr>
        <xdr:cNvPr id="152" name="直線コネクタ 151"/>
        <xdr:cNvCxnSpPr/>
      </xdr:nvCxnSpPr>
      <xdr:spPr>
        <a:xfrm flipV="1">
          <a:off x="13322300" y="5937196"/>
          <a:ext cx="762000" cy="5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68114</xdr:rowOff>
    </xdr:from>
    <xdr:to>
      <xdr:col>64</xdr:col>
      <xdr:colOff>123825</xdr:colOff>
      <xdr:row>30</xdr:row>
      <xdr:rowOff>169714</xdr:rowOff>
    </xdr:to>
    <xdr:sp macro="" textlink="">
      <xdr:nvSpPr>
        <xdr:cNvPr id="153" name="楕円 152"/>
        <xdr:cNvSpPr/>
      </xdr:nvSpPr>
      <xdr:spPr>
        <a:xfrm>
          <a:off x="12509500" y="598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74192</xdr:rowOff>
    </xdr:from>
    <xdr:to>
      <xdr:col>68</xdr:col>
      <xdr:colOff>73025</xdr:colOff>
      <xdr:row>30</xdr:row>
      <xdr:rowOff>118914</xdr:rowOff>
    </xdr:to>
    <xdr:cxnSp macro="">
      <xdr:nvCxnSpPr>
        <xdr:cNvPr id="154" name="直線コネクタ 153"/>
        <xdr:cNvCxnSpPr/>
      </xdr:nvCxnSpPr>
      <xdr:spPr>
        <a:xfrm flipV="1">
          <a:off x="12560300" y="5989217"/>
          <a:ext cx="762000" cy="4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79901</xdr:rowOff>
    </xdr:from>
    <xdr:to>
      <xdr:col>60</xdr:col>
      <xdr:colOff>123825</xdr:colOff>
      <xdr:row>30</xdr:row>
      <xdr:rowOff>10051</xdr:rowOff>
    </xdr:to>
    <xdr:sp macro="" textlink="">
      <xdr:nvSpPr>
        <xdr:cNvPr id="155" name="楕円 154"/>
        <xdr:cNvSpPr/>
      </xdr:nvSpPr>
      <xdr:spPr>
        <a:xfrm>
          <a:off x="11747500" y="582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130701</xdr:rowOff>
    </xdr:from>
    <xdr:to>
      <xdr:col>64</xdr:col>
      <xdr:colOff>73025</xdr:colOff>
      <xdr:row>30</xdr:row>
      <xdr:rowOff>118914</xdr:rowOff>
    </xdr:to>
    <xdr:cxnSp macro="">
      <xdr:nvCxnSpPr>
        <xdr:cNvPr id="156" name="直線コネクタ 155"/>
        <xdr:cNvCxnSpPr/>
      </xdr:nvCxnSpPr>
      <xdr:spPr>
        <a:xfrm>
          <a:off x="11798300" y="5874276"/>
          <a:ext cx="762000" cy="15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101006</xdr:rowOff>
    </xdr:from>
    <xdr:ext cx="469744" cy="259045"/>
    <xdr:sp macro="" textlink="">
      <xdr:nvSpPr>
        <xdr:cNvPr id="157" name="n_1aveValue債務償還比率"/>
        <xdr:cNvSpPr txBox="1"/>
      </xdr:nvSpPr>
      <xdr:spPr>
        <a:xfrm>
          <a:off x="13836727" y="60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115200</xdr:rowOff>
    </xdr:from>
    <xdr:ext cx="469744" cy="259045"/>
    <xdr:sp macro="" textlink="">
      <xdr:nvSpPr>
        <xdr:cNvPr id="158" name="n_2aveValue債務償還比率"/>
        <xdr:cNvSpPr txBox="1"/>
      </xdr:nvSpPr>
      <xdr:spPr>
        <a:xfrm>
          <a:off x="13087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93816</xdr:rowOff>
    </xdr:from>
    <xdr:ext cx="469744" cy="259045"/>
    <xdr:sp macro="" textlink="">
      <xdr:nvSpPr>
        <xdr:cNvPr id="159" name="n_3aveValue債務償還比率"/>
        <xdr:cNvSpPr txBox="1"/>
      </xdr:nvSpPr>
      <xdr:spPr>
        <a:xfrm>
          <a:off x="12325427" y="56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163690</xdr:rowOff>
    </xdr:from>
    <xdr:ext cx="469744" cy="259045"/>
    <xdr:sp macro="" textlink="">
      <xdr:nvSpPr>
        <xdr:cNvPr id="160" name="n_4aveValue債務償還比率"/>
        <xdr:cNvSpPr txBox="1"/>
      </xdr:nvSpPr>
      <xdr:spPr>
        <a:xfrm>
          <a:off x="11563427" y="5564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89498</xdr:rowOff>
    </xdr:from>
    <xdr:ext cx="469744" cy="259045"/>
    <xdr:sp macro="" textlink="">
      <xdr:nvSpPr>
        <xdr:cNvPr id="161" name="n_1mainValue債務償還比率"/>
        <xdr:cNvSpPr txBox="1"/>
      </xdr:nvSpPr>
      <xdr:spPr>
        <a:xfrm>
          <a:off x="13836727" y="566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116119</xdr:rowOff>
    </xdr:from>
    <xdr:ext cx="469744" cy="259045"/>
    <xdr:sp macro="" textlink="">
      <xdr:nvSpPr>
        <xdr:cNvPr id="162" name="n_2mainValue債務償還比率"/>
        <xdr:cNvSpPr txBox="1"/>
      </xdr:nvSpPr>
      <xdr:spPr>
        <a:xfrm>
          <a:off x="13087427" y="603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160841</xdr:rowOff>
    </xdr:from>
    <xdr:ext cx="469744" cy="259045"/>
    <xdr:sp macro="" textlink="">
      <xdr:nvSpPr>
        <xdr:cNvPr id="163" name="n_3mainValue債務償還比率"/>
        <xdr:cNvSpPr txBox="1"/>
      </xdr:nvSpPr>
      <xdr:spPr>
        <a:xfrm>
          <a:off x="12325427" y="607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1178</xdr:rowOff>
    </xdr:from>
    <xdr:ext cx="469744" cy="259045"/>
    <xdr:sp macro="" textlink="">
      <xdr:nvSpPr>
        <xdr:cNvPr id="164" name="n_4mainValue債務償還比率"/>
        <xdr:cNvSpPr txBox="1"/>
      </xdr:nvSpPr>
      <xdr:spPr>
        <a:xfrm>
          <a:off x="11563427" y="591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87630</xdr:rowOff>
    </xdr:to>
    <xdr:cxnSp macro="">
      <xdr:nvCxnSpPr>
        <xdr:cNvPr id="58" name="直線コネクタ 57"/>
        <xdr:cNvCxnSpPr/>
      </xdr:nvCxnSpPr>
      <xdr:spPr>
        <a:xfrm flipV="1">
          <a:off x="4634865" y="5830389"/>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道路】&#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道路】&#10;有形固定資産減価償却率最大値テキスト"/>
        <xdr:cNvSpPr txBox="1"/>
      </xdr:nvSpPr>
      <xdr:spPr>
        <a:xfrm>
          <a:off x="4673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xdr:cNvCxnSpPr/>
      </xdr:nvCxnSpPr>
      <xdr:spPr>
        <a:xfrm>
          <a:off x="4546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111596</xdr:rowOff>
    </xdr:from>
    <xdr:ext cx="405111" cy="259045"/>
    <xdr:sp macro="" textlink="">
      <xdr:nvSpPr>
        <xdr:cNvPr id="63" name="【道路】&#10;有形固定資産減価償却率平均値テキスト"/>
        <xdr:cNvSpPr txBox="1"/>
      </xdr:nvSpPr>
      <xdr:spPr>
        <a:xfrm>
          <a:off x="4673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xdr:cNvSpPr/>
      </xdr:nvSpPr>
      <xdr:spPr>
        <a:xfrm>
          <a:off x="3746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6" name="フローチャート: 判断 65"/>
        <xdr:cNvSpPr/>
      </xdr:nvSpPr>
      <xdr:spPr>
        <a:xfrm>
          <a:off x="285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59690</xdr:rowOff>
    </xdr:from>
    <xdr:to>
      <xdr:col>10</xdr:col>
      <xdr:colOff>165100</xdr:colOff>
      <xdr:row>38</xdr:row>
      <xdr:rowOff>161290</xdr:rowOff>
    </xdr:to>
    <xdr:sp macro="" textlink="">
      <xdr:nvSpPr>
        <xdr:cNvPr id="67" name="フローチャート: 判断 66"/>
        <xdr:cNvSpPr/>
      </xdr:nvSpPr>
      <xdr:spPr>
        <a:xfrm>
          <a:off x="1968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61323</xdr:rowOff>
    </xdr:from>
    <xdr:to>
      <xdr:col>6</xdr:col>
      <xdr:colOff>38100</xdr:colOff>
      <xdr:row>38</xdr:row>
      <xdr:rowOff>162923</xdr:rowOff>
    </xdr:to>
    <xdr:sp macro="" textlink="">
      <xdr:nvSpPr>
        <xdr:cNvPr id="68" name="フローチャート: 判断 67"/>
        <xdr:cNvSpPr/>
      </xdr:nvSpPr>
      <xdr:spPr>
        <a:xfrm>
          <a:off x="1079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74" name="楕円 73"/>
        <xdr:cNvSpPr/>
      </xdr:nvSpPr>
      <xdr:spPr>
        <a:xfrm>
          <a:off x="4584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71137</xdr:rowOff>
    </xdr:from>
    <xdr:ext cx="405111" cy="259045"/>
    <xdr:sp macro="" textlink="">
      <xdr:nvSpPr>
        <xdr:cNvPr id="75" name="【道路】&#10;有形固定資産減価償却率該当値テキスト"/>
        <xdr:cNvSpPr txBox="1"/>
      </xdr:nvSpPr>
      <xdr:spPr>
        <a:xfrm>
          <a:off x="4673600" y="6414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28666</xdr:rowOff>
    </xdr:from>
    <xdr:to>
      <xdr:col>20</xdr:col>
      <xdr:colOff>38100</xdr:colOff>
      <xdr:row>38</xdr:row>
      <xdr:rowOff>130266</xdr:rowOff>
    </xdr:to>
    <xdr:sp macro="" textlink="">
      <xdr:nvSpPr>
        <xdr:cNvPr id="76" name="楕円 75"/>
        <xdr:cNvSpPr/>
      </xdr:nvSpPr>
      <xdr:spPr>
        <a:xfrm>
          <a:off x="3746500" y="65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79466</xdr:rowOff>
    </xdr:from>
    <xdr:to>
      <xdr:col>24</xdr:col>
      <xdr:colOff>63500</xdr:colOff>
      <xdr:row>38</xdr:row>
      <xdr:rowOff>99060</xdr:rowOff>
    </xdr:to>
    <xdr:cxnSp macro="">
      <xdr:nvCxnSpPr>
        <xdr:cNvPr id="77" name="直線コネクタ 76"/>
        <xdr:cNvCxnSpPr/>
      </xdr:nvCxnSpPr>
      <xdr:spPr>
        <a:xfrm>
          <a:off x="3797300" y="659456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12337</xdr:rowOff>
    </xdr:from>
    <xdr:to>
      <xdr:col>15</xdr:col>
      <xdr:colOff>101600</xdr:colOff>
      <xdr:row>38</xdr:row>
      <xdr:rowOff>113937</xdr:rowOff>
    </xdr:to>
    <xdr:sp macro="" textlink="">
      <xdr:nvSpPr>
        <xdr:cNvPr id="78" name="楕円 77"/>
        <xdr:cNvSpPr/>
      </xdr:nvSpPr>
      <xdr:spPr>
        <a:xfrm>
          <a:off x="2857500" y="652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63137</xdr:rowOff>
    </xdr:from>
    <xdr:to>
      <xdr:col>19</xdr:col>
      <xdr:colOff>177800</xdr:colOff>
      <xdr:row>38</xdr:row>
      <xdr:rowOff>79466</xdr:rowOff>
    </xdr:to>
    <xdr:cxnSp macro="">
      <xdr:nvCxnSpPr>
        <xdr:cNvPr id="79" name="直線コネクタ 78"/>
        <xdr:cNvCxnSpPr/>
      </xdr:nvCxnSpPr>
      <xdr:spPr>
        <a:xfrm>
          <a:off x="2908300" y="657823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167459</xdr:rowOff>
    </xdr:from>
    <xdr:to>
      <xdr:col>10</xdr:col>
      <xdr:colOff>165100</xdr:colOff>
      <xdr:row>38</xdr:row>
      <xdr:rowOff>97609</xdr:rowOff>
    </xdr:to>
    <xdr:sp macro="" textlink="">
      <xdr:nvSpPr>
        <xdr:cNvPr id="80" name="楕円 79"/>
        <xdr:cNvSpPr/>
      </xdr:nvSpPr>
      <xdr:spPr>
        <a:xfrm>
          <a:off x="1968500" y="651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46809</xdr:rowOff>
    </xdr:from>
    <xdr:to>
      <xdr:col>15</xdr:col>
      <xdr:colOff>50800</xdr:colOff>
      <xdr:row>38</xdr:row>
      <xdr:rowOff>63137</xdr:rowOff>
    </xdr:to>
    <xdr:cxnSp macro="">
      <xdr:nvCxnSpPr>
        <xdr:cNvPr id="81" name="直線コネクタ 80"/>
        <xdr:cNvCxnSpPr/>
      </xdr:nvCxnSpPr>
      <xdr:spPr>
        <a:xfrm>
          <a:off x="2019300" y="656190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15257</xdr:rowOff>
    </xdr:from>
    <xdr:ext cx="405111" cy="259045"/>
    <xdr:sp macro="" textlink="">
      <xdr:nvSpPr>
        <xdr:cNvPr id="82" name="n_1aveValue【道路】&#10;有形固定資産減価償却率"/>
        <xdr:cNvSpPr txBox="1"/>
      </xdr:nvSpPr>
      <xdr:spPr>
        <a:xfrm>
          <a:off x="35820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3" name="n_2aveValue【道路】&#10;有形固定資産減価償却率"/>
        <xdr:cNvSpPr txBox="1"/>
      </xdr:nvSpPr>
      <xdr:spPr>
        <a:xfrm>
          <a:off x="2705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84" name="n_3aveValue【道路】&#10;有形固定資産減価償却率"/>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8000</xdr:rowOff>
    </xdr:from>
    <xdr:ext cx="405111" cy="259045"/>
    <xdr:sp macro="" textlink="">
      <xdr:nvSpPr>
        <xdr:cNvPr id="85" name="n_4aveValue【道路】&#10;有形固定資産減価償却率"/>
        <xdr:cNvSpPr txBox="1"/>
      </xdr:nvSpPr>
      <xdr:spPr>
        <a:xfrm>
          <a:off x="927744" y="635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146793</xdr:rowOff>
    </xdr:from>
    <xdr:ext cx="405111" cy="259045"/>
    <xdr:sp macro="" textlink="">
      <xdr:nvSpPr>
        <xdr:cNvPr id="86" name="n_1mainValue【道路】&#10;有形固定資産減価償却率"/>
        <xdr:cNvSpPr txBox="1"/>
      </xdr:nvSpPr>
      <xdr:spPr>
        <a:xfrm>
          <a:off x="3582044" y="631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130464</xdr:rowOff>
    </xdr:from>
    <xdr:ext cx="405111" cy="259045"/>
    <xdr:sp macro="" textlink="">
      <xdr:nvSpPr>
        <xdr:cNvPr id="87" name="n_2mainValue【道路】&#10;有形固定資産減価償却率"/>
        <xdr:cNvSpPr txBox="1"/>
      </xdr:nvSpPr>
      <xdr:spPr>
        <a:xfrm>
          <a:off x="2705744" y="630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114135</xdr:rowOff>
    </xdr:from>
    <xdr:ext cx="405111" cy="259045"/>
    <xdr:sp macro="" textlink="">
      <xdr:nvSpPr>
        <xdr:cNvPr id="88" name="n_3mainValue【道路】&#10;有形固定資産減価償却率"/>
        <xdr:cNvSpPr txBox="1"/>
      </xdr:nvSpPr>
      <xdr:spPr>
        <a:xfrm>
          <a:off x="1816744" y="628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114897</xdr:rowOff>
    </xdr:from>
    <xdr:to>
      <xdr:col>54</xdr:col>
      <xdr:colOff>189865</xdr:colOff>
      <xdr:row>41</xdr:row>
      <xdr:rowOff>115190</xdr:rowOff>
    </xdr:to>
    <xdr:cxnSp macro="">
      <xdr:nvCxnSpPr>
        <xdr:cNvPr id="110" name="直線コネクタ 109"/>
        <xdr:cNvCxnSpPr/>
      </xdr:nvCxnSpPr>
      <xdr:spPr>
        <a:xfrm flipV="1">
          <a:off x="10476865" y="5772747"/>
          <a:ext cx="0" cy="137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119017</xdr:rowOff>
    </xdr:from>
    <xdr:ext cx="469744" cy="259045"/>
    <xdr:sp macro="" textlink="">
      <xdr:nvSpPr>
        <xdr:cNvPr id="111" name="【道路】&#10;一人当たり延長最小値テキスト"/>
        <xdr:cNvSpPr txBox="1"/>
      </xdr:nvSpPr>
      <xdr:spPr>
        <a:xfrm>
          <a:off x="10515600" y="71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115190</xdr:rowOff>
    </xdr:from>
    <xdr:to>
      <xdr:col>55</xdr:col>
      <xdr:colOff>88900</xdr:colOff>
      <xdr:row>41</xdr:row>
      <xdr:rowOff>115190</xdr:rowOff>
    </xdr:to>
    <xdr:cxnSp macro="">
      <xdr:nvCxnSpPr>
        <xdr:cNvPr id="112" name="直線コネクタ 111"/>
        <xdr:cNvCxnSpPr/>
      </xdr:nvCxnSpPr>
      <xdr:spPr>
        <a:xfrm>
          <a:off x="10388600" y="71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61574</xdr:rowOff>
    </xdr:from>
    <xdr:ext cx="599010" cy="259045"/>
    <xdr:sp macro="" textlink="">
      <xdr:nvSpPr>
        <xdr:cNvPr id="113" name="【道路】&#10;一人当たり延長最大値テキスト"/>
        <xdr:cNvSpPr txBox="1"/>
      </xdr:nvSpPr>
      <xdr:spPr>
        <a:xfrm>
          <a:off x="10515600" y="55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114897</xdr:rowOff>
    </xdr:from>
    <xdr:to>
      <xdr:col>55</xdr:col>
      <xdr:colOff>88900</xdr:colOff>
      <xdr:row>33</xdr:row>
      <xdr:rowOff>114897</xdr:rowOff>
    </xdr:to>
    <xdr:cxnSp macro="">
      <xdr:nvCxnSpPr>
        <xdr:cNvPr id="114" name="直線コネクタ 113"/>
        <xdr:cNvCxnSpPr/>
      </xdr:nvCxnSpPr>
      <xdr:spPr>
        <a:xfrm>
          <a:off x="10388600" y="577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43403</xdr:rowOff>
    </xdr:from>
    <xdr:ext cx="534377" cy="259045"/>
    <xdr:sp macro="" textlink="">
      <xdr:nvSpPr>
        <xdr:cNvPr id="115" name="【道路】&#10;一人当たり延長平均値テキスト"/>
        <xdr:cNvSpPr txBox="1"/>
      </xdr:nvSpPr>
      <xdr:spPr>
        <a:xfrm>
          <a:off x="10515600" y="6729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20526</xdr:rowOff>
    </xdr:from>
    <xdr:to>
      <xdr:col>55</xdr:col>
      <xdr:colOff>50800</xdr:colOff>
      <xdr:row>40</xdr:row>
      <xdr:rowOff>122126</xdr:rowOff>
    </xdr:to>
    <xdr:sp macro="" textlink="">
      <xdr:nvSpPr>
        <xdr:cNvPr id="116" name="フローチャート: 判断 115"/>
        <xdr:cNvSpPr/>
      </xdr:nvSpPr>
      <xdr:spPr>
        <a:xfrm>
          <a:off x="10426700" y="68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26552</xdr:rowOff>
    </xdr:from>
    <xdr:to>
      <xdr:col>50</xdr:col>
      <xdr:colOff>165100</xdr:colOff>
      <xdr:row>40</xdr:row>
      <xdr:rowOff>128152</xdr:rowOff>
    </xdr:to>
    <xdr:sp macro="" textlink="">
      <xdr:nvSpPr>
        <xdr:cNvPr id="117" name="フローチャート: 判断 116"/>
        <xdr:cNvSpPr/>
      </xdr:nvSpPr>
      <xdr:spPr>
        <a:xfrm>
          <a:off x="9588500" y="688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40954</xdr:rowOff>
    </xdr:from>
    <xdr:to>
      <xdr:col>46</xdr:col>
      <xdr:colOff>38100</xdr:colOff>
      <xdr:row>40</xdr:row>
      <xdr:rowOff>142554</xdr:rowOff>
    </xdr:to>
    <xdr:sp macro="" textlink="">
      <xdr:nvSpPr>
        <xdr:cNvPr id="118" name="フローチャート: 判断 117"/>
        <xdr:cNvSpPr/>
      </xdr:nvSpPr>
      <xdr:spPr>
        <a:xfrm>
          <a:off x="8699500" y="689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38238</xdr:rowOff>
    </xdr:from>
    <xdr:to>
      <xdr:col>41</xdr:col>
      <xdr:colOff>101600</xdr:colOff>
      <xdr:row>40</xdr:row>
      <xdr:rowOff>139838</xdr:rowOff>
    </xdr:to>
    <xdr:sp macro="" textlink="">
      <xdr:nvSpPr>
        <xdr:cNvPr id="119" name="フローチャート: 判断 118"/>
        <xdr:cNvSpPr/>
      </xdr:nvSpPr>
      <xdr:spPr>
        <a:xfrm>
          <a:off x="7810500" y="6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162596</xdr:rowOff>
    </xdr:from>
    <xdr:to>
      <xdr:col>36</xdr:col>
      <xdr:colOff>165100</xdr:colOff>
      <xdr:row>40</xdr:row>
      <xdr:rowOff>92746</xdr:rowOff>
    </xdr:to>
    <xdr:sp macro="" textlink="">
      <xdr:nvSpPr>
        <xdr:cNvPr id="120" name="フローチャート: 判断 119"/>
        <xdr:cNvSpPr/>
      </xdr:nvSpPr>
      <xdr:spPr>
        <a:xfrm>
          <a:off x="6921500" y="684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47684</xdr:rowOff>
    </xdr:from>
    <xdr:to>
      <xdr:col>55</xdr:col>
      <xdr:colOff>50800</xdr:colOff>
      <xdr:row>40</xdr:row>
      <xdr:rowOff>149284</xdr:rowOff>
    </xdr:to>
    <xdr:sp macro="" textlink="">
      <xdr:nvSpPr>
        <xdr:cNvPr id="126" name="楕円 125"/>
        <xdr:cNvSpPr/>
      </xdr:nvSpPr>
      <xdr:spPr>
        <a:xfrm>
          <a:off x="10426700" y="69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26111</xdr:rowOff>
    </xdr:from>
    <xdr:ext cx="534377" cy="259045"/>
    <xdr:sp macro="" textlink="">
      <xdr:nvSpPr>
        <xdr:cNvPr id="127" name="【道路】&#10;一人当たり延長該当値テキスト"/>
        <xdr:cNvSpPr txBox="1"/>
      </xdr:nvSpPr>
      <xdr:spPr>
        <a:xfrm>
          <a:off x="10515600" y="688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53143</xdr:rowOff>
    </xdr:from>
    <xdr:to>
      <xdr:col>50</xdr:col>
      <xdr:colOff>165100</xdr:colOff>
      <xdr:row>40</xdr:row>
      <xdr:rowOff>154743</xdr:rowOff>
    </xdr:to>
    <xdr:sp macro="" textlink="">
      <xdr:nvSpPr>
        <xdr:cNvPr id="128" name="楕円 127"/>
        <xdr:cNvSpPr/>
      </xdr:nvSpPr>
      <xdr:spPr>
        <a:xfrm>
          <a:off x="9588500" y="691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98484</xdr:rowOff>
    </xdr:from>
    <xdr:to>
      <xdr:col>55</xdr:col>
      <xdr:colOff>0</xdr:colOff>
      <xdr:row>40</xdr:row>
      <xdr:rowOff>103943</xdr:rowOff>
    </xdr:to>
    <xdr:cxnSp macro="">
      <xdr:nvCxnSpPr>
        <xdr:cNvPr id="129" name="直線コネクタ 128"/>
        <xdr:cNvCxnSpPr/>
      </xdr:nvCxnSpPr>
      <xdr:spPr>
        <a:xfrm flipV="1">
          <a:off x="9639300" y="6956484"/>
          <a:ext cx="838200" cy="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54496</xdr:rowOff>
    </xdr:from>
    <xdr:to>
      <xdr:col>46</xdr:col>
      <xdr:colOff>38100</xdr:colOff>
      <xdr:row>40</xdr:row>
      <xdr:rowOff>156096</xdr:rowOff>
    </xdr:to>
    <xdr:sp macro="" textlink="">
      <xdr:nvSpPr>
        <xdr:cNvPr id="130" name="楕円 129"/>
        <xdr:cNvSpPr/>
      </xdr:nvSpPr>
      <xdr:spPr>
        <a:xfrm>
          <a:off x="8699500" y="691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103943</xdr:rowOff>
    </xdr:from>
    <xdr:to>
      <xdr:col>50</xdr:col>
      <xdr:colOff>114300</xdr:colOff>
      <xdr:row>40</xdr:row>
      <xdr:rowOff>105296</xdr:rowOff>
    </xdr:to>
    <xdr:cxnSp macro="">
      <xdr:nvCxnSpPr>
        <xdr:cNvPr id="131" name="直線コネクタ 130"/>
        <xdr:cNvCxnSpPr/>
      </xdr:nvCxnSpPr>
      <xdr:spPr>
        <a:xfrm flipV="1">
          <a:off x="8750300" y="6961943"/>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55859</xdr:rowOff>
    </xdr:from>
    <xdr:to>
      <xdr:col>41</xdr:col>
      <xdr:colOff>101600</xdr:colOff>
      <xdr:row>40</xdr:row>
      <xdr:rowOff>157459</xdr:rowOff>
    </xdr:to>
    <xdr:sp macro="" textlink="">
      <xdr:nvSpPr>
        <xdr:cNvPr id="132" name="楕円 131"/>
        <xdr:cNvSpPr/>
      </xdr:nvSpPr>
      <xdr:spPr>
        <a:xfrm>
          <a:off x="7810500" y="691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105296</xdr:rowOff>
    </xdr:from>
    <xdr:to>
      <xdr:col>45</xdr:col>
      <xdr:colOff>177800</xdr:colOff>
      <xdr:row>40</xdr:row>
      <xdr:rowOff>106659</xdr:rowOff>
    </xdr:to>
    <xdr:cxnSp macro="">
      <xdr:nvCxnSpPr>
        <xdr:cNvPr id="133" name="直線コネクタ 132"/>
        <xdr:cNvCxnSpPr/>
      </xdr:nvCxnSpPr>
      <xdr:spPr>
        <a:xfrm flipV="1">
          <a:off x="7861300" y="6963296"/>
          <a:ext cx="889000" cy="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144679</xdr:rowOff>
    </xdr:from>
    <xdr:ext cx="534377" cy="259045"/>
    <xdr:sp macro="" textlink="">
      <xdr:nvSpPr>
        <xdr:cNvPr id="134" name="n_1aveValue【道路】&#10;一人当たり延長"/>
        <xdr:cNvSpPr txBox="1"/>
      </xdr:nvSpPr>
      <xdr:spPr>
        <a:xfrm>
          <a:off x="9359411" y="665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159081</xdr:rowOff>
    </xdr:from>
    <xdr:ext cx="534377" cy="259045"/>
    <xdr:sp macro="" textlink="">
      <xdr:nvSpPr>
        <xdr:cNvPr id="135" name="n_2aveValue【道路】&#10;一人当たり延長"/>
        <xdr:cNvSpPr txBox="1"/>
      </xdr:nvSpPr>
      <xdr:spPr>
        <a:xfrm>
          <a:off x="8483111" y="667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156365</xdr:rowOff>
    </xdr:from>
    <xdr:ext cx="534377" cy="259045"/>
    <xdr:sp macro="" textlink="">
      <xdr:nvSpPr>
        <xdr:cNvPr id="136" name="n_3aveValue【道路】&#10;一人当たり延長"/>
        <xdr:cNvSpPr txBox="1"/>
      </xdr:nvSpPr>
      <xdr:spPr>
        <a:xfrm>
          <a:off x="7594111" y="66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109273</xdr:rowOff>
    </xdr:from>
    <xdr:ext cx="534377" cy="259045"/>
    <xdr:sp macro="" textlink="">
      <xdr:nvSpPr>
        <xdr:cNvPr id="137" name="n_4aveValue【道路】&#10;一人当たり延長"/>
        <xdr:cNvSpPr txBox="1"/>
      </xdr:nvSpPr>
      <xdr:spPr>
        <a:xfrm>
          <a:off x="6705111" y="662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145870</xdr:rowOff>
    </xdr:from>
    <xdr:ext cx="534377" cy="259045"/>
    <xdr:sp macro="" textlink="">
      <xdr:nvSpPr>
        <xdr:cNvPr id="138" name="n_1mainValue【道路】&#10;一人当たり延長"/>
        <xdr:cNvSpPr txBox="1"/>
      </xdr:nvSpPr>
      <xdr:spPr>
        <a:xfrm>
          <a:off x="9359411" y="700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147223</xdr:rowOff>
    </xdr:from>
    <xdr:ext cx="534377" cy="259045"/>
    <xdr:sp macro="" textlink="">
      <xdr:nvSpPr>
        <xdr:cNvPr id="139" name="n_2mainValue【道路】&#10;一人当たり延長"/>
        <xdr:cNvSpPr txBox="1"/>
      </xdr:nvSpPr>
      <xdr:spPr>
        <a:xfrm>
          <a:off x="8483111" y="700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148586</xdr:rowOff>
    </xdr:from>
    <xdr:ext cx="534377" cy="259045"/>
    <xdr:sp macro="" textlink="">
      <xdr:nvSpPr>
        <xdr:cNvPr id="140" name="n_3mainValue【道路】&#10;一人当たり延長"/>
        <xdr:cNvSpPr txBox="1"/>
      </xdr:nvSpPr>
      <xdr:spPr>
        <a:xfrm>
          <a:off x="7594111" y="700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3" name="テキスト ボックス 15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1" name="テキスト ボックス 160"/>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127635</xdr:rowOff>
    </xdr:to>
    <xdr:cxnSp macro="">
      <xdr:nvCxnSpPr>
        <xdr:cNvPr id="164" name="直線コネクタ 163"/>
        <xdr:cNvCxnSpPr/>
      </xdr:nvCxnSpPr>
      <xdr:spPr>
        <a:xfrm flipV="1">
          <a:off x="4634865" y="958977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165" name="【橋りょう・トンネル】&#10;有形固定資産減価償却率最小値テキスト"/>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166" name="直線コネクタ 165"/>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67"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68" name="直線コネクタ 167"/>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146702</xdr:rowOff>
    </xdr:from>
    <xdr:ext cx="405111" cy="259045"/>
    <xdr:sp macro="" textlink="">
      <xdr:nvSpPr>
        <xdr:cNvPr id="169" name="【橋りょう・トンネル】&#10;有形固定資産減価償却率平均値テキスト"/>
        <xdr:cNvSpPr txBox="1"/>
      </xdr:nvSpPr>
      <xdr:spPr>
        <a:xfrm>
          <a:off x="4673600" y="10605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70" name="フローチャート: 判断 169"/>
        <xdr:cNvSpPr/>
      </xdr:nvSpPr>
      <xdr:spPr>
        <a:xfrm>
          <a:off x="4584700" y="1062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141605</xdr:rowOff>
    </xdr:from>
    <xdr:to>
      <xdr:col>20</xdr:col>
      <xdr:colOff>38100</xdr:colOff>
      <xdr:row>62</xdr:row>
      <xdr:rowOff>71755</xdr:rowOff>
    </xdr:to>
    <xdr:sp macro="" textlink="">
      <xdr:nvSpPr>
        <xdr:cNvPr id="171" name="フローチャート: 判断 170"/>
        <xdr:cNvSpPr/>
      </xdr:nvSpPr>
      <xdr:spPr>
        <a:xfrm>
          <a:off x="3746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113030</xdr:rowOff>
    </xdr:from>
    <xdr:to>
      <xdr:col>15</xdr:col>
      <xdr:colOff>101600</xdr:colOff>
      <xdr:row>62</xdr:row>
      <xdr:rowOff>43180</xdr:rowOff>
    </xdr:to>
    <xdr:sp macro="" textlink="">
      <xdr:nvSpPr>
        <xdr:cNvPr id="172" name="フローチャート: 判断 171"/>
        <xdr:cNvSpPr/>
      </xdr:nvSpPr>
      <xdr:spPr>
        <a:xfrm>
          <a:off x="2857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73" name="フローチャート: 判断 172"/>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153035</xdr:rowOff>
    </xdr:from>
    <xdr:to>
      <xdr:col>6</xdr:col>
      <xdr:colOff>38100</xdr:colOff>
      <xdr:row>62</xdr:row>
      <xdr:rowOff>83185</xdr:rowOff>
    </xdr:to>
    <xdr:sp macro="" textlink="">
      <xdr:nvSpPr>
        <xdr:cNvPr id="174" name="フローチャート: 判断 173"/>
        <xdr:cNvSpPr/>
      </xdr:nvSpPr>
      <xdr:spPr>
        <a:xfrm>
          <a:off x="1079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63500</xdr:rowOff>
    </xdr:from>
    <xdr:to>
      <xdr:col>24</xdr:col>
      <xdr:colOff>114300</xdr:colOff>
      <xdr:row>61</xdr:row>
      <xdr:rowOff>165100</xdr:rowOff>
    </xdr:to>
    <xdr:sp macro="" textlink="">
      <xdr:nvSpPr>
        <xdr:cNvPr id="180" name="楕円 179"/>
        <xdr:cNvSpPr/>
      </xdr:nvSpPr>
      <xdr:spPr>
        <a:xfrm>
          <a:off x="45847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86377</xdr:rowOff>
    </xdr:from>
    <xdr:ext cx="405111" cy="259045"/>
    <xdr:sp macro="" textlink="">
      <xdr:nvSpPr>
        <xdr:cNvPr id="181" name="【橋りょう・トンネル】&#10;有形固定資産減価償却率該当値テキスト"/>
        <xdr:cNvSpPr txBox="1"/>
      </xdr:nvSpPr>
      <xdr:spPr>
        <a:xfrm>
          <a:off x="4673600" y="1037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53975</xdr:rowOff>
    </xdr:from>
    <xdr:to>
      <xdr:col>20</xdr:col>
      <xdr:colOff>38100</xdr:colOff>
      <xdr:row>61</xdr:row>
      <xdr:rowOff>155575</xdr:rowOff>
    </xdr:to>
    <xdr:sp macro="" textlink="">
      <xdr:nvSpPr>
        <xdr:cNvPr id="182" name="楕円 181"/>
        <xdr:cNvSpPr/>
      </xdr:nvSpPr>
      <xdr:spPr>
        <a:xfrm>
          <a:off x="3746500" y="1051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104775</xdr:rowOff>
    </xdr:from>
    <xdr:to>
      <xdr:col>24</xdr:col>
      <xdr:colOff>63500</xdr:colOff>
      <xdr:row>61</xdr:row>
      <xdr:rowOff>114300</xdr:rowOff>
    </xdr:to>
    <xdr:cxnSp macro="">
      <xdr:nvCxnSpPr>
        <xdr:cNvPr id="183" name="直線コネクタ 182"/>
        <xdr:cNvCxnSpPr/>
      </xdr:nvCxnSpPr>
      <xdr:spPr>
        <a:xfrm>
          <a:off x="3797300" y="105632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25400</xdr:rowOff>
    </xdr:from>
    <xdr:to>
      <xdr:col>15</xdr:col>
      <xdr:colOff>101600</xdr:colOff>
      <xdr:row>61</xdr:row>
      <xdr:rowOff>127000</xdr:rowOff>
    </xdr:to>
    <xdr:sp macro="" textlink="">
      <xdr:nvSpPr>
        <xdr:cNvPr id="184" name="楕円 183"/>
        <xdr:cNvSpPr/>
      </xdr:nvSpPr>
      <xdr:spPr>
        <a:xfrm>
          <a:off x="2857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76200</xdr:rowOff>
    </xdr:from>
    <xdr:to>
      <xdr:col>19</xdr:col>
      <xdr:colOff>177800</xdr:colOff>
      <xdr:row>61</xdr:row>
      <xdr:rowOff>104775</xdr:rowOff>
    </xdr:to>
    <xdr:cxnSp macro="">
      <xdr:nvCxnSpPr>
        <xdr:cNvPr id="185" name="直線コネクタ 184"/>
        <xdr:cNvCxnSpPr/>
      </xdr:nvCxnSpPr>
      <xdr:spPr>
        <a:xfrm>
          <a:off x="2908300" y="105346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10160</xdr:rowOff>
    </xdr:from>
    <xdr:to>
      <xdr:col>10</xdr:col>
      <xdr:colOff>165100</xdr:colOff>
      <xdr:row>61</xdr:row>
      <xdr:rowOff>111760</xdr:rowOff>
    </xdr:to>
    <xdr:sp macro="" textlink="">
      <xdr:nvSpPr>
        <xdr:cNvPr id="186" name="楕円 185"/>
        <xdr:cNvSpPr/>
      </xdr:nvSpPr>
      <xdr:spPr>
        <a:xfrm>
          <a:off x="1968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60960</xdr:rowOff>
    </xdr:from>
    <xdr:to>
      <xdr:col>15</xdr:col>
      <xdr:colOff>50800</xdr:colOff>
      <xdr:row>61</xdr:row>
      <xdr:rowOff>76200</xdr:rowOff>
    </xdr:to>
    <xdr:cxnSp macro="">
      <xdr:nvCxnSpPr>
        <xdr:cNvPr id="187" name="直線コネクタ 186"/>
        <xdr:cNvCxnSpPr/>
      </xdr:nvCxnSpPr>
      <xdr:spPr>
        <a:xfrm>
          <a:off x="2019300" y="105194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62882</xdr:rowOff>
    </xdr:from>
    <xdr:ext cx="405111" cy="259045"/>
    <xdr:sp macro="" textlink="">
      <xdr:nvSpPr>
        <xdr:cNvPr id="188" name="n_1aveValue【橋りょう・トンネル】&#10;有形固定資産減価償却率"/>
        <xdr:cNvSpPr txBox="1"/>
      </xdr:nvSpPr>
      <xdr:spPr>
        <a:xfrm>
          <a:off x="3582044" y="1069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34307</xdr:rowOff>
    </xdr:from>
    <xdr:ext cx="405111" cy="259045"/>
    <xdr:sp macro="" textlink="">
      <xdr:nvSpPr>
        <xdr:cNvPr id="189" name="n_2aveValue【橋りょう・トンネル】&#10;有形固定資産減価償却率"/>
        <xdr:cNvSpPr txBox="1"/>
      </xdr:nvSpPr>
      <xdr:spPr>
        <a:xfrm>
          <a:off x="27057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5732</xdr:rowOff>
    </xdr:from>
    <xdr:ext cx="405111" cy="259045"/>
    <xdr:sp macro="" textlink="">
      <xdr:nvSpPr>
        <xdr:cNvPr id="190" name="n_3aveValue【橋りょう・トンネル】&#10;有形固定資産減価償却率"/>
        <xdr:cNvSpPr txBox="1"/>
      </xdr:nvSpPr>
      <xdr:spPr>
        <a:xfrm>
          <a:off x="1816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99712</xdr:rowOff>
    </xdr:from>
    <xdr:ext cx="405111" cy="259045"/>
    <xdr:sp macro="" textlink="">
      <xdr:nvSpPr>
        <xdr:cNvPr id="191" name="n_4aveValue【橋りょう・トンネル】&#10;有形固定資産減価償却率"/>
        <xdr:cNvSpPr txBox="1"/>
      </xdr:nvSpPr>
      <xdr:spPr>
        <a:xfrm>
          <a:off x="927744" y="1038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652</xdr:rowOff>
    </xdr:from>
    <xdr:ext cx="405111" cy="259045"/>
    <xdr:sp macro="" textlink="">
      <xdr:nvSpPr>
        <xdr:cNvPr id="192" name="n_1mainValue【橋りょう・トンネル】&#10;有形固定資産減価償却率"/>
        <xdr:cNvSpPr txBox="1"/>
      </xdr:nvSpPr>
      <xdr:spPr>
        <a:xfrm>
          <a:off x="35820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143527</xdr:rowOff>
    </xdr:from>
    <xdr:ext cx="405111" cy="259045"/>
    <xdr:sp macro="" textlink="">
      <xdr:nvSpPr>
        <xdr:cNvPr id="193" name="n_2mainValue【橋りょう・トンネル】&#10;有形固定資産減価償却率"/>
        <xdr:cNvSpPr txBox="1"/>
      </xdr:nvSpPr>
      <xdr:spPr>
        <a:xfrm>
          <a:off x="2705744" y="1025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128287</xdr:rowOff>
    </xdr:from>
    <xdr:ext cx="405111" cy="259045"/>
    <xdr:sp macro="" textlink="">
      <xdr:nvSpPr>
        <xdr:cNvPr id="194" name="n_3mainValue【橋りょう・トンネル】&#10;有形固定資産減価償却率"/>
        <xdr:cNvSpPr txBox="1"/>
      </xdr:nvSpPr>
      <xdr:spPr>
        <a:xfrm>
          <a:off x="1816744" y="10243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6" name="テキスト ボックス 20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8" name="テキスト ボックス 20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0" name="テキスト ボックス 20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2" name="テキスト ボックス 21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4" name="テキスト ボックス 21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52705</xdr:rowOff>
    </xdr:from>
    <xdr:to>
      <xdr:col>54</xdr:col>
      <xdr:colOff>189865</xdr:colOff>
      <xdr:row>63</xdr:row>
      <xdr:rowOff>170380</xdr:rowOff>
    </xdr:to>
    <xdr:cxnSp macro="">
      <xdr:nvCxnSpPr>
        <xdr:cNvPr id="216" name="直線コネクタ 215"/>
        <xdr:cNvCxnSpPr/>
      </xdr:nvCxnSpPr>
      <xdr:spPr>
        <a:xfrm flipV="1">
          <a:off x="10476865" y="9482455"/>
          <a:ext cx="0" cy="148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2757</xdr:rowOff>
    </xdr:from>
    <xdr:ext cx="469744" cy="259045"/>
    <xdr:sp macro="" textlink="">
      <xdr:nvSpPr>
        <xdr:cNvPr id="217" name="【橋りょう・トンネル】&#10;一人当たり有形固定資産（償却資産）額最小値テキスト"/>
        <xdr:cNvSpPr txBox="1"/>
      </xdr:nvSpPr>
      <xdr:spPr>
        <a:xfrm>
          <a:off x="10515600" y="109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170380</xdr:rowOff>
    </xdr:from>
    <xdr:to>
      <xdr:col>55</xdr:col>
      <xdr:colOff>88900</xdr:colOff>
      <xdr:row>63</xdr:row>
      <xdr:rowOff>170380</xdr:rowOff>
    </xdr:to>
    <xdr:cxnSp macro="">
      <xdr:nvCxnSpPr>
        <xdr:cNvPr id="218" name="直線コネクタ 217"/>
        <xdr:cNvCxnSpPr/>
      </xdr:nvCxnSpPr>
      <xdr:spPr>
        <a:xfrm>
          <a:off x="10388600" y="1097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170832</xdr:rowOff>
    </xdr:from>
    <xdr:ext cx="690189" cy="259045"/>
    <xdr:sp macro="" textlink="">
      <xdr:nvSpPr>
        <xdr:cNvPr id="219" name="【橋りょう・トンネル】&#10;一人当たり有形固定資産（償却資産）額最大値テキスト"/>
        <xdr:cNvSpPr txBox="1"/>
      </xdr:nvSpPr>
      <xdr:spPr>
        <a:xfrm>
          <a:off x="10515600" y="92576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52705</xdr:rowOff>
    </xdr:from>
    <xdr:to>
      <xdr:col>55</xdr:col>
      <xdr:colOff>88900</xdr:colOff>
      <xdr:row>55</xdr:row>
      <xdr:rowOff>52705</xdr:rowOff>
    </xdr:to>
    <xdr:cxnSp macro="">
      <xdr:nvCxnSpPr>
        <xdr:cNvPr id="220" name="直線コネクタ 219"/>
        <xdr:cNvCxnSpPr/>
      </xdr:nvCxnSpPr>
      <xdr:spPr>
        <a:xfrm>
          <a:off x="10388600" y="948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151678</xdr:rowOff>
    </xdr:from>
    <xdr:ext cx="599010" cy="259045"/>
    <xdr:sp macro="" textlink="">
      <xdr:nvSpPr>
        <xdr:cNvPr id="221" name="【橋りょう・トンネル】&#10;一人当たり有形固定資産（償却資産）額平均値テキスト"/>
        <xdr:cNvSpPr txBox="1"/>
      </xdr:nvSpPr>
      <xdr:spPr>
        <a:xfrm>
          <a:off x="10515600" y="104386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128801</xdr:rowOff>
    </xdr:from>
    <xdr:to>
      <xdr:col>55</xdr:col>
      <xdr:colOff>50800</xdr:colOff>
      <xdr:row>62</xdr:row>
      <xdr:rowOff>58951</xdr:rowOff>
    </xdr:to>
    <xdr:sp macro="" textlink="">
      <xdr:nvSpPr>
        <xdr:cNvPr id="222" name="フローチャート: 判断 221"/>
        <xdr:cNvSpPr/>
      </xdr:nvSpPr>
      <xdr:spPr>
        <a:xfrm>
          <a:off x="10426700" y="1058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128346</xdr:rowOff>
    </xdr:from>
    <xdr:to>
      <xdr:col>50</xdr:col>
      <xdr:colOff>165100</xdr:colOff>
      <xdr:row>62</xdr:row>
      <xdr:rowOff>58496</xdr:rowOff>
    </xdr:to>
    <xdr:sp macro="" textlink="">
      <xdr:nvSpPr>
        <xdr:cNvPr id="223" name="フローチャート: 判断 222"/>
        <xdr:cNvSpPr/>
      </xdr:nvSpPr>
      <xdr:spPr>
        <a:xfrm>
          <a:off x="9588500" y="1058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137719</xdr:rowOff>
    </xdr:from>
    <xdr:to>
      <xdr:col>46</xdr:col>
      <xdr:colOff>38100</xdr:colOff>
      <xdr:row>62</xdr:row>
      <xdr:rowOff>67869</xdr:rowOff>
    </xdr:to>
    <xdr:sp macro="" textlink="">
      <xdr:nvSpPr>
        <xdr:cNvPr id="224" name="フローチャート: 判断 223"/>
        <xdr:cNvSpPr/>
      </xdr:nvSpPr>
      <xdr:spPr>
        <a:xfrm>
          <a:off x="8699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147317</xdr:rowOff>
    </xdr:from>
    <xdr:to>
      <xdr:col>41</xdr:col>
      <xdr:colOff>101600</xdr:colOff>
      <xdr:row>62</xdr:row>
      <xdr:rowOff>77467</xdr:rowOff>
    </xdr:to>
    <xdr:sp macro="" textlink="">
      <xdr:nvSpPr>
        <xdr:cNvPr id="225" name="フローチャート: 判断 224"/>
        <xdr:cNvSpPr/>
      </xdr:nvSpPr>
      <xdr:spPr>
        <a:xfrm>
          <a:off x="7810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43093</xdr:rowOff>
    </xdr:from>
    <xdr:to>
      <xdr:col>36</xdr:col>
      <xdr:colOff>165100</xdr:colOff>
      <xdr:row>62</xdr:row>
      <xdr:rowOff>144693</xdr:rowOff>
    </xdr:to>
    <xdr:sp macro="" textlink="">
      <xdr:nvSpPr>
        <xdr:cNvPr id="226" name="フローチャート: 判断 225"/>
        <xdr:cNvSpPr/>
      </xdr:nvSpPr>
      <xdr:spPr>
        <a:xfrm>
          <a:off x="6921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24898</xdr:rowOff>
    </xdr:from>
    <xdr:to>
      <xdr:col>55</xdr:col>
      <xdr:colOff>50800</xdr:colOff>
      <xdr:row>63</xdr:row>
      <xdr:rowOff>126498</xdr:rowOff>
    </xdr:to>
    <xdr:sp macro="" textlink="">
      <xdr:nvSpPr>
        <xdr:cNvPr id="232" name="楕円 231"/>
        <xdr:cNvSpPr/>
      </xdr:nvSpPr>
      <xdr:spPr>
        <a:xfrm>
          <a:off x="10426700" y="1082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111275</xdr:rowOff>
    </xdr:from>
    <xdr:ext cx="599010" cy="259045"/>
    <xdr:sp macro="" textlink="">
      <xdr:nvSpPr>
        <xdr:cNvPr id="233" name="【橋りょう・トンネル】&#10;一人当たり有形固定資産（償却資産）額該当値テキスト"/>
        <xdr:cNvSpPr txBox="1"/>
      </xdr:nvSpPr>
      <xdr:spPr>
        <a:xfrm>
          <a:off x="10515600" y="1074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27332</xdr:rowOff>
    </xdr:from>
    <xdr:to>
      <xdr:col>50</xdr:col>
      <xdr:colOff>165100</xdr:colOff>
      <xdr:row>63</xdr:row>
      <xdr:rowOff>128932</xdr:rowOff>
    </xdr:to>
    <xdr:sp macro="" textlink="">
      <xdr:nvSpPr>
        <xdr:cNvPr id="234" name="楕円 233"/>
        <xdr:cNvSpPr/>
      </xdr:nvSpPr>
      <xdr:spPr>
        <a:xfrm>
          <a:off x="9588500" y="108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75698</xdr:rowOff>
    </xdr:from>
    <xdr:to>
      <xdr:col>55</xdr:col>
      <xdr:colOff>0</xdr:colOff>
      <xdr:row>63</xdr:row>
      <xdr:rowOff>78132</xdr:rowOff>
    </xdr:to>
    <xdr:cxnSp macro="">
      <xdr:nvCxnSpPr>
        <xdr:cNvPr id="235" name="直線コネクタ 234"/>
        <xdr:cNvCxnSpPr/>
      </xdr:nvCxnSpPr>
      <xdr:spPr>
        <a:xfrm flipV="1">
          <a:off x="9639300" y="10877048"/>
          <a:ext cx="838200" cy="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28311</xdr:rowOff>
    </xdr:from>
    <xdr:to>
      <xdr:col>46</xdr:col>
      <xdr:colOff>38100</xdr:colOff>
      <xdr:row>63</xdr:row>
      <xdr:rowOff>129911</xdr:rowOff>
    </xdr:to>
    <xdr:sp macro="" textlink="">
      <xdr:nvSpPr>
        <xdr:cNvPr id="236" name="楕円 235"/>
        <xdr:cNvSpPr/>
      </xdr:nvSpPr>
      <xdr:spPr>
        <a:xfrm>
          <a:off x="8699500" y="1082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78132</xdr:rowOff>
    </xdr:from>
    <xdr:to>
      <xdr:col>50</xdr:col>
      <xdr:colOff>114300</xdr:colOff>
      <xdr:row>63</xdr:row>
      <xdr:rowOff>79111</xdr:rowOff>
    </xdr:to>
    <xdr:cxnSp macro="">
      <xdr:nvCxnSpPr>
        <xdr:cNvPr id="237" name="直線コネクタ 236"/>
        <xdr:cNvCxnSpPr/>
      </xdr:nvCxnSpPr>
      <xdr:spPr>
        <a:xfrm flipV="1">
          <a:off x="8750300" y="10879482"/>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30853</xdr:rowOff>
    </xdr:from>
    <xdr:to>
      <xdr:col>41</xdr:col>
      <xdr:colOff>101600</xdr:colOff>
      <xdr:row>63</xdr:row>
      <xdr:rowOff>132453</xdr:rowOff>
    </xdr:to>
    <xdr:sp macro="" textlink="">
      <xdr:nvSpPr>
        <xdr:cNvPr id="238" name="楕円 237"/>
        <xdr:cNvSpPr/>
      </xdr:nvSpPr>
      <xdr:spPr>
        <a:xfrm>
          <a:off x="7810500" y="1083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79111</xdr:rowOff>
    </xdr:from>
    <xdr:to>
      <xdr:col>45</xdr:col>
      <xdr:colOff>177800</xdr:colOff>
      <xdr:row>63</xdr:row>
      <xdr:rowOff>81653</xdr:rowOff>
    </xdr:to>
    <xdr:cxnSp macro="">
      <xdr:nvCxnSpPr>
        <xdr:cNvPr id="239" name="直線コネクタ 238"/>
        <xdr:cNvCxnSpPr/>
      </xdr:nvCxnSpPr>
      <xdr:spPr>
        <a:xfrm flipV="1">
          <a:off x="7861300" y="10880461"/>
          <a:ext cx="889000" cy="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75023</xdr:rowOff>
    </xdr:from>
    <xdr:ext cx="599010" cy="259045"/>
    <xdr:sp macro="" textlink="">
      <xdr:nvSpPr>
        <xdr:cNvPr id="240" name="n_1aveValue【橋りょう・トンネル】&#10;一人当たり有形固定資産（償却資産）額"/>
        <xdr:cNvSpPr txBox="1"/>
      </xdr:nvSpPr>
      <xdr:spPr>
        <a:xfrm>
          <a:off x="9327095" y="1036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84396</xdr:rowOff>
    </xdr:from>
    <xdr:ext cx="599010" cy="259045"/>
    <xdr:sp macro="" textlink="">
      <xdr:nvSpPr>
        <xdr:cNvPr id="241" name="n_2aveValue【橋りょう・トンネル】&#10;一人当たり有形固定資産（償却資産）額"/>
        <xdr:cNvSpPr txBox="1"/>
      </xdr:nvSpPr>
      <xdr:spPr>
        <a:xfrm>
          <a:off x="84507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93994</xdr:rowOff>
    </xdr:from>
    <xdr:ext cx="599010" cy="259045"/>
    <xdr:sp macro="" textlink="">
      <xdr:nvSpPr>
        <xdr:cNvPr id="242" name="n_3aveValue【橋りょう・トンネル】&#10;一人当たり有形固定資産（償却資産）額"/>
        <xdr:cNvSpPr txBox="1"/>
      </xdr:nvSpPr>
      <xdr:spPr>
        <a:xfrm>
          <a:off x="7561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161220</xdr:rowOff>
    </xdr:from>
    <xdr:ext cx="599010" cy="259045"/>
    <xdr:sp macro="" textlink="">
      <xdr:nvSpPr>
        <xdr:cNvPr id="243" name="n_4aveValue【橋りょう・トンネル】&#10;一人当たり有形固定資産（償却資産）額"/>
        <xdr:cNvSpPr txBox="1"/>
      </xdr:nvSpPr>
      <xdr:spPr>
        <a:xfrm>
          <a:off x="6672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120059</xdr:rowOff>
    </xdr:from>
    <xdr:ext cx="599010" cy="259045"/>
    <xdr:sp macro="" textlink="">
      <xdr:nvSpPr>
        <xdr:cNvPr id="244" name="n_1mainValue【橋りょう・トンネル】&#10;一人当たり有形固定資産（償却資産）額"/>
        <xdr:cNvSpPr txBox="1"/>
      </xdr:nvSpPr>
      <xdr:spPr>
        <a:xfrm>
          <a:off x="9327095" y="1092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121038</xdr:rowOff>
    </xdr:from>
    <xdr:ext cx="599010" cy="259045"/>
    <xdr:sp macro="" textlink="">
      <xdr:nvSpPr>
        <xdr:cNvPr id="245" name="n_2mainValue【橋りょう・トンネル】&#10;一人当たり有形固定資産（償却資産）額"/>
        <xdr:cNvSpPr txBox="1"/>
      </xdr:nvSpPr>
      <xdr:spPr>
        <a:xfrm>
          <a:off x="8450795" y="10922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123580</xdr:rowOff>
    </xdr:from>
    <xdr:ext cx="534377" cy="259045"/>
    <xdr:sp macro="" textlink="">
      <xdr:nvSpPr>
        <xdr:cNvPr id="246" name="n_3mainValue【橋りょう・トンネル】&#10;一人当たり有形固定資産（償却資産）額"/>
        <xdr:cNvSpPr txBox="1"/>
      </xdr:nvSpPr>
      <xdr:spPr>
        <a:xfrm>
          <a:off x="7594111" y="1092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8" name="直線コネクタ 25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9" name="テキスト ボックス 258"/>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0" name="直線コネクタ 25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1" name="テキスト ボックス 26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2" name="直線コネクタ 26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3" name="テキスト ボックス 26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4" name="直線コネクタ 26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5" name="テキスト ボックス 26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6" name="直線コネクタ 26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7" name="テキスト ボックス 26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8" name="直線コネクタ 26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9" name="テキスト ボックス 268"/>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86</xdr:row>
      <xdr:rowOff>114300</xdr:rowOff>
    </xdr:to>
    <xdr:cxnSp macro="">
      <xdr:nvCxnSpPr>
        <xdr:cNvPr id="271" name="直線コネクタ 270"/>
        <xdr:cNvCxnSpPr/>
      </xdr:nvCxnSpPr>
      <xdr:spPr>
        <a:xfrm flipV="1">
          <a:off x="4634865" y="1354264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2"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3" name="直線コネクタ 272"/>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74" name="【公営住宅】&#10;有形固定資産減価償却率最大値テキスト"/>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75" name="直線コネクタ 274"/>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108602</xdr:rowOff>
    </xdr:from>
    <xdr:ext cx="405111" cy="259045"/>
    <xdr:sp macro="" textlink="">
      <xdr:nvSpPr>
        <xdr:cNvPr id="276" name="【公営住宅】&#10;有形固定資産減価償却率平均値テキスト"/>
        <xdr:cNvSpPr txBox="1"/>
      </xdr:nvSpPr>
      <xdr:spPr>
        <a:xfrm>
          <a:off x="4673600" y="1416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77" name="フローチャート: 判断 276"/>
        <xdr:cNvSpPr/>
      </xdr:nvSpPr>
      <xdr:spPr>
        <a:xfrm>
          <a:off x="45847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107314</xdr:rowOff>
    </xdr:from>
    <xdr:to>
      <xdr:col>20</xdr:col>
      <xdr:colOff>38100</xdr:colOff>
      <xdr:row>83</xdr:row>
      <xdr:rowOff>37464</xdr:rowOff>
    </xdr:to>
    <xdr:sp macro="" textlink="">
      <xdr:nvSpPr>
        <xdr:cNvPr id="278" name="フローチャート: 判断 277"/>
        <xdr:cNvSpPr/>
      </xdr:nvSpPr>
      <xdr:spPr>
        <a:xfrm>
          <a:off x="3746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79" name="フローチャート: 判断 278"/>
        <xdr:cNvSpPr/>
      </xdr:nvSpPr>
      <xdr:spPr>
        <a:xfrm>
          <a:off x="2857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80" name="フローチャート: 判断 279"/>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25400</xdr:rowOff>
    </xdr:from>
    <xdr:to>
      <xdr:col>6</xdr:col>
      <xdr:colOff>38100</xdr:colOff>
      <xdr:row>82</xdr:row>
      <xdr:rowOff>127000</xdr:rowOff>
    </xdr:to>
    <xdr:sp macro="" textlink="">
      <xdr:nvSpPr>
        <xdr:cNvPr id="281" name="フローチャート: 判断 280"/>
        <xdr:cNvSpPr/>
      </xdr:nvSpPr>
      <xdr:spPr>
        <a:xfrm>
          <a:off x="1079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2" name="テキスト ボックス 28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3" name="テキスト ボックス 28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4" name="テキスト ボックス 28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5" name="テキスト ボックス 28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6" name="テキスト ボックス 28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71120</xdr:rowOff>
    </xdr:from>
    <xdr:to>
      <xdr:col>24</xdr:col>
      <xdr:colOff>114300</xdr:colOff>
      <xdr:row>83</xdr:row>
      <xdr:rowOff>1270</xdr:rowOff>
    </xdr:to>
    <xdr:sp macro="" textlink="">
      <xdr:nvSpPr>
        <xdr:cNvPr id="287" name="楕円 286"/>
        <xdr:cNvSpPr/>
      </xdr:nvSpPr>
      <xdr:spPr>
        <a:xfrm>
          <a:off x="4584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93997</xdr:rowOff>
    </xdr:from>
    <xdr:ext cx="405111" cy="259045"/>
    <xdr:sp macro="" textlink="">
      <xdr:nvSpPr>
        <xdr:cNvPr id="288" name="【公営住宅】&#10;有形固定資産減価償却率該当値テキスト"/>
        <xdr:cNvSpPr txBox="1"/>
      </xdr:nvSpPr>
      <xdr:spPr>
        <a:xfrm>
          <a:off x="4673600"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55880</xdr:rowOff>
    </xdr:from>
    <xdr:to>
      <xdr:col>20</xdr:col>
      <xdr:colOff>38100</xdr:colOff>
      <xdr:row>82</xdr:row>
      <xdr:rowOff>157480</xdr:rowOff>
    </xdr:to>
    <xdr:sp macro="" textlink="">
      <xdr:nvSpPr>
        <xdr:cNvPr id="289" name="楕円 288"/>
        <xdr:cNvSpPr/>
      </xdr:nvSpPr>
      <xdr:spPr>
        <a:xfrm>
          <a:off x="3746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106680</xdr:rowOff>
    </xdr:from>
    <xdr:to>
      <xdr:col>24</xdr:col>
      <xdr:colOff>63500</xdr:colOff>
      <xdr:row>82</xdr:row>
      <xdr:rowOff>121920</xdr:rowOff>
    </xdr:to>
    <xdr:cxnSp macro="">
      <xdr:nvCxnSpPr>
        <xdr:cNvPr id="290" name="直線コネクタ 289"/>
        <xdr:cNvCxnSpPr/>
      </xdr:nvCxnSpPr>
      <xdr:spPr>
        <a:xfrm>
          <a:off x="3797300" y="141655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25400</xdr:rowOff>
    </xdr:from>
    <xdr:to>
      <xdr:col>15</xdr:col>
      <xdr:colOff>101600</xdr:colOff>
      <xdr:row>82</xdr:row>
      <xdr:rowOff>127000</xdr:rowOff>
    </xdr:to>
    <xdr:sp macro="" textlink="">
      <xdr:nvSpPr>
        <xdr:cNvPr id="291" name="楕円 290"/>
        <xdr:cNvSpPr/>
      </xdr:nvSpPr>
      <xdr:spPr>
        <a:xfrm>
          <a:off x="2857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76200</xdr:rowOff>
    </xdr:from>
    <xdr:to>
      <xdr:col>19</xdr:col>
      <xdr:colOff>177800</xdr:colOff>
      <xdr:row>82</xdr:row>
      <xdr:rowOff>106680</xdr:rowOff>
    </xdr:to>
    <xdr:cxnSp macro="">
      <xdr:nvCxnSpPr>
        <xdr:cNvPr id="292" name="直線コネクタ 291"/>
        <xdr:cNvCxnSpPr/>
      </xdr:nvCxnSpPr>
      <xdr:spPr>
        <a:xfrm>
          <a:off x="2908300" y="14135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50164</xdr:rowOff>
    </xdr:from>
    <xdr:to>
      <xdr:col>10</xdr:col>
      <xdr:colOff>165100</xdr:colOff>
      <xdr:row>82</xdr:row>
      <xdr:rowOff>151764</xdr:rowOff>
    </xdr:to>
    <xdr:sp macro="" textlink="">
      <xdr:nvSpPr>
        <xdr:cNvPr id="293" name="楕円 292"/>
        <xdr:cNvSpPr/>
      </xdr:nvSpPr>
      <xdr:spPr>
        <a:xfrm>
          <a:off x="1968500" y="1410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76200</xdr:rowOff>
    </xdr:from>
    <xdr:to>
      <xdr:col>15</xdr:col>
      <xdr:colOff>50800</xdr:colOff>
      <xdr:row>82</xdr:row>
      <xdr:rowOff>100964</xdr:rowOff>
    </xdr:to>
    <xdr:cxnSp macro="">
      <xdr:nvCxnSpPr>
        <xdr:cNvPr id="294" name="直線コネクタ 293"/>
        <xdr:cNvCxnSpPr/>
      </xdr:nvCxnSpPr>
      <xdr:spPr>
        <a:xfrm flipV="1">
          <a:off x="2019300" y="14135100"/>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28591</xdr:rowOff>
    </xdr:from>
    <xdr:ext cx="405111" cy="259045"/>
    <xdr:sp macro="" textlink="">
      <xdr:nvSpPr>
        <xdr:cNvPr id="295" name="n_1aveValue【公営住宅】&#10;有形固定資産減価償却率"/>
        <xdr:cNvSpPr txBox="1"/>
      </xdr:nvSpPr>
      <xdr:spPr>
        <a:xfrm>
          <a:off x="35820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5732</xdr:rowOff>
    </xdr:from>
    <xdr:ext cx="405111" cy="259045"/>
    <xdr:sp macro="" textlink="">
      <xdr:nvSpPr>
        <xdr:cNvPr id="296" name="n_2aveValue【公営住宅】&#10;有形固定資産減価償却率"/>
        <xdr:cNvSpPr txBox="1"/>
      </xdr:nvSpPr>
      <xdr:spPr>
        <a:xfrm>
          <a:off x="2705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148607</xdr:rowOff>
    </xdr:from>
    <xdr:ext cx="405111" cy="259045"/>
    <xdr:sp macro="" textlink="">
      <xdr:nvSpPr>
        <xdr:cNvPr id="297" name="n_3aveValue【公営住宅】&#10;有形固定資産減価償却率"/>
        <xdr:cNvSpPr txBox="1"/>
      </xdr:nvSpPr>
      <xdr:spPr>
        <a:xfrm>
          <a:off x="1816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143527</xdr:rowOff>
    </xdr:from>
    <xdr:ext cx="405111" cy="259045"/>
    <xdr:sp macro="" textlink="">
      <xdr:nvSpPr>
        <xdr:cNvPr id="298" name="n_4aveValue【公営住宅】&#10;有形固定資産減価償却率"/>
        <xdr:cNvSpPr txBox="1"/>
      </xdr:nvSpPr>
      <xdr:spPr>
        <a:xfrm>
          <a:off x="927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2557</xdr:rowOff>
    </xdr:from>
    <xdr:ext cx="405111" cy="259045"/>
    <xdr:sp macro="" textlink="">
      <xdr:nvSpPr>
        <xdr:cNvPr id="299" name="n_1mainValue【公営住宅】&#10;有形固定資産減価償却率"/>
        <xdr:cNvSpPr txBox="1"/>
      </xdr:nvSpPr>
      <xdr:spPr>
        <a:xfrm>
          <a:off x="35820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143527</xdr:rowOff>
    </xdr:from>
    <xdr:ext cx="405111" cy="259045"/>
    <xdr:sp macro="" textlink="">
      <xdr:nvSpPr>
        <xdr:cNvPr id="300" name="n_2mainValue【公営住宅】&#10;有形固定資産減価償却率"/>
        <xdr:cNvSpPr txBox="1"/>
      </xdr:nvSpPr>
      <xdr:spPr>
        <a:xfrm>
          <a:off x="2705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168291</xdr:rowOff>
    </xdr:from>
    <xdr:ext cx="405111" cy="259045"/>
    <xdr:sp macro="" textlink="">
      <xdr:nvSpPr>
        <xdr:cNvPr id="301" name="n_3mainValue【公営住宅】&#10;有形固定資産減価償却率"/>
        <xdr:cNvSpPr txBox="1"/>
      </xdr:nvSpPr>
      <xdr:spPr>
        <a:xfrm>
          <a:off x="1816744" y="1388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2" name="正方形/長方形 30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3" name="正方形/長方形 30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4" name="正方形/長方形 30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5" name="正方形/長方形 30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6" name="正方形/長方形 30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7" name="正方形/長方形 30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8" name="正方形/長方形 30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9" name="正方形/長方形 30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0" name="テキスト ボックス 30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1" name="直線コネクタ 31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2" name="直線コネクタ 31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3" name="テキスト ボックス 31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4" name="直線コネクタ 31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5" name="テキスト ボックス 314"/>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6" name="直線コネクタ 31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17" name="テキスト ボックス 316"/>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8" name="直線コネクタ 31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19" name="テキスト ボックス 318"/>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0" name="直線コネクタ 31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1" name="テキスト ボックス 320"/>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135530</xdr:rowOff>
    </xdr:from>
    <xdr:to>
      <xdr:col>54</xdr:col>
      <xdr:colOff>189865</xdr:colOff>
      <xdr:row>86</xdr:row>
      <xdr:rowOff>32979</xdr:rowOff>
    </xdr:to>
    <xdr:cxnSp macro="">
      <xdr:nvCxnSpPr>
        <xdr:cNvPr id="323" name="直線コネクタ 322"/>
        <xdr:cNvCxnSpPr/>
      </xdr:nvCxnSpPr>
      <xdr:spPr>
        <a:xfrm flipV="1">
          <a:off x="10476865" y="13680080"/>
          <a:ext cx="0" cy="1097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36806</xdr:rowOff>
    </xdr:from>
    <xdr:ext cx="469744" cy="259045"/>
    <xdr:sp macro="" textlink="">
      <xdr:nvSpPr>
        <xdr:cNvPr id="324" name="【公営住宅】&#10;一人当たり面積最小値テキスト"/>
        <xdr:cNvSpPr txBox="1"/>
      </xdr:nvSpPr>
      <xdr:spPr>
        <a:xfrm>
          <a:off x="10515600" y="1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32979</xdr:rowOff>
    </xdr:from>
    <xdr:to>
      <xdr:col>55</xdr:col>
      <xdr:colOff>88900</xdr:colOff>
      <xdr:row>86</xdr:row>
      <xdr:rowOff>32979</xdr:rowOff>
    </xdr:to>
    <xdr:cxnSp macro="">
      <xdr:nvCxnSpPr>
        <xdr:cNvPr id="325" name="直線コネクタ 324"/>
        <xdr:cNvCxnSpPr/>
      </xdr:nvCxnSpPr>
      <xdr:spPr>
        <a:xfrm>
          <a:off x="10388600" y="1477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82207</xdr:rowOff>
    </xdr:from>
    <xdr:ext cx="534377" cy="259045"/>
    <xdr:sp macro="" textlink="">
      <xdr:nvSpPr>
        <xdr:cNvPr id="326" name="【公営住宅】&#10;一人当たり面積最大値テキスト"/>
        <xdr:cNvSpPr txBox="1"/>
      </xdr:nvSpPr>
      <xdr:spPr>
        <a:xfrm>
          <a:off x="10515600" y="1345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135530</xdr:rowOff>
    </xdr:from>
    <xdr:to>
      <xdr:col>55</xdr:col>
      <xdr:colOff>88900</xdr:colOff>
      <xdr:row>79</xdr:row>
      <xdr:rowOff>135530</xdr:rowOff>
    </xdr:to>
    <xdr:cxnSp macro="">
      <xdr:nvCxnSpPr>
        <xdr:cNvPr id="327" name="直線コネクタ 326"/>
        <xdr:cNvCxnSpPr/>
      </xdr:nvCxnSpPr>
      <xdr:spPr>
        <a:xfrm>
          <a:off x="10388600" y="1368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79021</xdr:rowOff>
    </xdr:from>
    <xdr:ext cx="469744" cy="259045"/>
    <xdr:sp macro="" textlink="">
      <xdr:nvSpPr>
        <xdr:cNvPr id="328" name="【公営住宅】&#10;一人当たり面積平均値テキスト"/>
        <xdr:cNvSpPr txBox="1"/>
      </xdr:nvSpPr>
      <xdr:spPr>
        <a:xfrm>
          <a:off x="10515600" y="14652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29" name="フローチャート: 判断 328"/>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101828</xdr:rowOff>
    </xdr:from>
    <xdr:to>
      <xdr:col>50</xdr:col>
      <xdr:colOff>165100</xdr:colOff>
      <xdr:row>86</xdr:row>
      <xdr:rowOff>31978</xdr:rowOff>
    </xdr:to>
    <xdr:sp macro="" textlink="">
      <xdr:nvSpPr>
        <xdr:cNvPr id="330" name="フローチャート: 判断 329"/>
        <xdr:cNvSpPr/>
      </xdr:nvSpPr>
      <xdr:spPr>
        <a:xfrm>
          <a:off x="9588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104023</xdr:rowOff>
    </xdr:from>
    <xdr:to>
      <xdr:col>46</xdr:col>
      <xdr:colOff>38100</xdr:colOff>
      <xdr:row>86</xdr:row>
      <xdr:rowOff>34173</xdr:rowOff>
    </xdr:to>
    <xdr:sp macro="" textlink="">
      <xdr:nvSpPr>
        <xdr:cNvPr id="331" name="フローチャート: 判断 330"/>
        <xdr:cNvSpPr/>
      </xdr:nvSpPr>
      <xdr:spPr>
        <a:xfrm>
          <a:off x="8699500" y="1467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104708</xdr:rowOff>
    </xdr:from>
    <xdr:to>
      <xdr:col>41</xdr:col>
      <xdr:colOff>101600</xdr:colOff>
      <xdr:row>86</xdr:row>
      <xdr:rowOff>34858</xdr:rowOff>
    </xdr:to>
    <xdr:sp macro="" textlink="">
      <xdr:nvSpPr>
        <xdr:cNvPr id="332" name="フローチャート: 判断 331"/>
        <xdr:cNvSpPr/>
      </xdr:nvSpPr>
      <xdr:spPr>
        <a:xfrm>
          <a:off x="7810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113854</xdr:rowOff>
    </xdr:from>
    <xdr:to>
      <xdr:col>36</xdr:col>
      <xdr:colOff>165100</xdr:colOff>
      <xdr:row>86</xdr:row>
      <xdr:rowOff>44004</xdr:rowOff>
    </xdr:to>
    <xdr:sp macro="" textlink="">
      <xdr:nvSpPr>
        <xdr:cNvPr id="333" name="フローチャート: 判断 332"/>
        <xdr:cNvSpPr/>
      </xdr:nvSpPr>
      <xdr:spPr>
        <a:xfrm>
          <a:off x="6921500" y="1468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4" name="テキスト ボックス 33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5" name="テキスト ボックス 33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6" name="テキスト ボックス 33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7" name="テキスト ボックス 33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8" name="テキスト ボックス 33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81300</xdr:rowOff>
    </xdr:from>
    <xdr:to>
      <xdr:col>55</xdr:col>
      <xdr:colOff>50800</xdr:colOff>
      <xdr:row>86</xdr:row>
      <xdr:rowOff>11450</xdr:rowOff>
    </xdr:to>
    <xdr:sp macro="" textlink="">
      <xdr:nvSpPr>
        <xdr:cNvPr id="339" name="楕円 338"/>
        <xdr:cNvSpPr/>
      </xdr:nvSpPr>
      <xdr:spPr>
        <a:xfrm>
          <a:off x="10426700" y="1465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40677</xdr:rowOff>
    </xdr:from>
    <xdr:ext cx="469744" cy="259045"/>
    <xdr:sp macro="" textlink="">
      <xdr:nvSpPr>
        <xdr:cNvPr id="340" name="【公営住宅】&#10;一人当たり面積該当値テキスト"/>
        <xdr:cNvSpPr txBox="1"/>
      </xdr:nvSpPr>
      <xdr:spPr>
        <a:xfrm>
          <a:off x="10515600" y="144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82764</xdr:rowOff>
    </xdr:from>
    <xdr:to>
      <xdr:col>50</xdr:col>
      <xdr:colOff>165100</xdr:colOff>
      <xdr:row>86</xdr:row>
      <xdr:rowOff>12914</xdr:rowOff>
    </xdr:to>
    <xdr:sp macro="" textlink="">
      <xdr:nvSpPr>
        <xdr:cNvPr id="341" name="楕円 340"/>
        <xdr:cNvSpPr/>
      </xdr:nvSpPr>
      <xdr:spPr>
        <a:xfrm>
          <a:off x="9588500" y="1465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132100</xdr:rowOff>
    </xdr:from>
    <xdr:to>
      <xdr:col>55</xdr:col>
      <xdr:colOff>0</xdr:colOff>
      <xdr:row>85</xdr:row>
      <xdr:rowOff>133564</xdr:rowOff>
    </xdr:to>
    <xdr:cxnSp macro="">
      <xdr:nvCxnSpPr>
        <xdr:cNvPr id="342" name="直線コネクタ 341"/>
        <xdr:cNvCxnSpPr/>
      </xdr:nvCxnSpPr>
      <xdr:spPr>
        <a:xfrm flipV="1">
          <a:off x="9639300" y="14705350"/>
          <a:ext cx="8382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83175</xdr:rowOff>
    </xdr:from>
    <xdr:to>
      <xdr:col>46</xdr:col>
      <xdr:colOff>38100</xdr:colOff>
      <xdr:row>86</xdr:row>
      <xdr:rowOff>13325</xdr:rowOff>
    </xdr:to>
    <xdr:sp macro="" textlink="">
      <xdr:nvSpPr>
        <xdr:cNvPr id="343" name="楕円 342"/>
        <xdr:cNvSpPr/>
      </xdr:nvSpPr>
      <xdr:spPr>
        <a:xfrm>
          <a:off x="8699500" y="1465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133564</xdr:rowOff>
    </xdr:from>
    <xdr:to>
      <xdr:col>50</xdr:col>
      <xdr:colOff>114300</xdr:colOff>
      <xdr:row>85</xdr:row>
      <xdr:rowOff>133975</xdr:rowOff>
    </xdr:to>
    <xdr:cxnSp macro="">
      <xdr:nvCxnSpPr>
        <xdr:cNvPr id="344" name="直線コネクタ 343"/>
        <xdr:cNvCxnSpPr/>
      </xdr:nvCxnSpPr>
      <xdr:spPr>
        <a:xfrm flipV="1">
          <a:off x="8750300" y="14706814"/>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83724</xdr:rowOff>
    </xdr:from>
    <xdr:to>
      <xdr:col>41</xdr:col>
      <xdr:colOff>101600</xdr:colOff>
      <xdr:row>86</xdr:row>
      <xdr:rowOff>13874</xdr:rowOff>
    </xdr:to>
    <xdr:sp macro="" textlink="">
      <xdr:nvSpPr>
        <xdr:cNvPr id="345" name="楕円 344"/>
        <xdr:cNvSpPr/>
      </xdr:nvSpPr>
      <xdr:spPr>
        <a:xfrm>
          <a:off x="7810500" y="1465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133975</xdr:rowOff>
    </xdr:from>
    <xdr:to>
      <xdr:col>45</xdr:col>
      <xdr:colOff>177800</xdr:colOff>
      <xdr:row>85</xdr:row>
      <xdr:rowOff>134524</xdr:rowOff>
    </xdr:to>
    <xdr:cxnSp macro="">
      <xdr:nvCxnSpPr>
        <xdr:cNvPr id="346" name="直線コネクタ 345"/>
        <xdr:cNvCxnSpPr/>
      </xdr:nvCxnSpPr>
      <xdr:spPr>
        <a:xfrm flipV="1">
          <a:off x="7861300" y="14707225"/>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23105</xdr:rowOff>
    </xdr:from>
    <xdr:ext cx="469744" cy="259045"/>
    <xdr:sp macro="" textlink="">
      <xdr:nvSpPr>
        <xdr:cNvPr id="347" name="n_1aveValue【公営住宅】&#10;一人当たり面積"/>
        <xdr:cNvSpPr txBox="1"/>
      </xdr:nvSpPr>
      <xdr:spPr>
        <a:xfrm>
          <a:off x="9391727" y="1476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25300</xdr:rowOff>
    </xdr:from>
    <xdr:ext cx="469744" cy="259045"/>
    <xdr:sp macro="" textlink="">
      <xdr:nvSpPr>
        <xdr:cNvPr id="348" name="n_2aveValue【公営住宅】&#10;一人当たり面積"/>
        <xdr:cNvSpPr txBox="1"/>
      </xdr:nvSpPr>
      <xdr:spPr>
        <a:xfrm>
          <a:off x="8515427" y="14770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25985</xdr:rowOff>
    </xdr:from>
    <xdr:ext cx="469744" cy="259045"/>
    <xdr:sp macro="" textlink="">
      <xdr:nvSpPr>
        <xdr:cNvPr id="349" name="n_3aveValue【公営住宅】&#10;一人当たり面積"/>
        <xdr:cNvSpPr txBox="1"/>
      </xdr:nvSpPr>
      <xdr:spPr>
        <a:xfrm>
          <a:off x="7626427" y="1477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60531</xdr:rowOff>
    </xdr:from>
    <xdr:ext cx="469744" cy="259045"/>
    <xdr:sp macro="" textlink="">
      <xdr:nvSpPr>
        <xdr:cNvPr id="350" name="n_4aveValue【公営住宅】&#10;一人当たり面積"/>
        <xdr:cNvSpPr txBox="1"/>
      </xdr:nvSpPr>
      <xdr:spPr>
        <a:xfrm>
          <a:off x="6737427" y="1446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29441</xdr:rowOff>
    </xdr:from>
    <xdr:ext cx="469744" cy="259045"/>
    <xdr:sp macro="" textlink="">
      <xdr:nvSpPr>
        <xdr:cNvPr id="351" name="n_1mainValue【公営住宅】&#10;一人当たり面積"/>
        <xdr:cNvSpPr txBox="1"/>
      </xdr:nvSpPr>
      <xdr:spPr>
        <a:xfrm>
          <a:off x="9391727" y="1443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29852</xdr:rowOff>
    </xdr:from>
    <xdr:ext cx="469744" cy="259045"/>
    <xdr:sp macro="" textlink="">
      <xdr:nvSpPr>
        <xdr:cNvPr id="352" name="n_2mainValue【公営住宅】&#10;一人当たり面積"/>
        <xdr:cNvSpPr txBox="1"/>
      </xdr:nvSpPr>
      <xdr:spPr>
        <a:xfrm>
          <a:off x="8515427" y="1443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30401</xdr:rowOff>
    </xdr:from>
    <xdr:ext cx="469744" cy="259045"/>
    <xdr:sp macro="" textlink="">
      <xdr:nvSpPr>
        <xdr:cNvPr id="353" name="n_3mainValue【公営住宅】&#10;一人当たり面積"/>
        <xdr:cNvSpPr txBox="1"/>
      </xdr:nvSpPr>
      <xdr:spPr>
        <a:xfrm>
          <a:off x="7626427" y="1443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4" name="正方形/長方形 35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5" name="正方形/長方形 35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6" name="正方形/長方形 35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7" name="正方形/長方形 35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8" name="正方形/長方形 35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9" name="正方形/長方形 35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0" name="正方形/長方形 35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1" name="正方形/長方形 36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0" name="正方形/長方形 36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1" name="正方形/長方形 37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2" name="正方形/長方形 37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3" name="正方形/長方形 37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4" name="正方形/長方形 37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5" name="正方形/長方形 37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6" name="正方形/長方形 37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7" name="正方形/長方形 37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8" name="テキスト ボックス 37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9" name="直線コネクタ 37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0" name="テキスト ボックス 37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1" name="直線コネクタ 38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2" name="テキスト ボックス 38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3" name="直線コネクタ 38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4" name="テキスト ボックス 38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5" name="直線コネクタ 38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6" name="テキスト ボックス 38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7" name="直線コネクタ 38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8" name="テキスト ボックス 38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9" name="直線コネクタ 38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0" name="テキスト ボックス 38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1" name="直線コネクタ 39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2" name="テキスト ボックス 39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42</xdr:row>
      <xdr:rowOff>38100</xdr:rowOff>
    </xdr:to>
    <xdr:cxnSp macro="">
      <xdr:nvCxnSpPr>
        <xdr:cNvPr id="394" name="直線コネクタ 393"/>
        <xdr:cNvCxnSpPr/>
      </xdr:nvCxnSpPr>
      <xdr:spPr>
        <a:xfrm flipV="1">
          <a:off x="16318864" y="566356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95"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96" name="直線コネクタ 395"/>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397" name="【認定こども園・幼稚園・保育所】&#10;有形固定資産減価償却率最大値テキスト"/>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398" name="直線コネクタ 397"/>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28592</xdr:rowOff>
    </xdr:from>
    <xdr:ext cx="405111" cy="259045"/>
    <xdr:sp macro="" textlink="">
      <xdr:nvSpPr>
        <xdr:cNvPr id="399" name="【認定こども園・幼稚園・保育所】&#10;有形固定資産減価償却率平均値テキスト"/>
        <xdr:cNvSpPr txBox="1"/>
      </xdr:nvSpPr>
      <xdr:spPr>
        <a:xfrm>
          <a:off x="16357600" y="6372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00" name="フローチャート: 判断 399"/>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xdr:rowOff>
    </xdr:from>
    <xdr:to>
      <xdr:col>81</xdr:col>
      <xdr:colOff>101600</xdr:colOff>
      <xdr:row>37</xdr:row>
      <xdr:rowOff>111760</xdr:rowOff>
    </xdr:to>
    <xdr:sp macro="" textlink="">
      <xdr:nvSpPr>
        <xdr:cNvPr id="401" name="フローチャート: 判断 400"/>
        <xdr:cNvSpPr/>
      </xdr:nvSpPr>
      <xdr:spPr>
        <a:xfrm>
          <a:off x="15430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402" name="フローチャート: 判断 401"/>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403" name="フローチャート: 判断 402"/>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404" name="フローチャート: 判断 403"/>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5" name="テキスト ボックス 40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6" name="テキスト ボックス 40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7" name="テキスト ボックス 40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8" name="テキスト ボックス 40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9" name="テキスト ボックス 40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27305</xdr:rowOff>
    </xdr:from>
    <xdr:to>
      <xdr:col>85</xdr:col>
      <xdr:colOff>177800</xdr:colOff>
      <xdr:row>37</xdr:row>
      <xdr:rowOff>128905</xdr:rowOff>
    </xdr:to>
    <xdr:sp macro="" textlink="">
      <xdr:nvSpPr>
        <xdr:cNvPr id="410" name="楕円 409"/>
        <xdr:cNvSpPr/>
      </xdr:nvSpPr>
      <xdr:spPr>
        <a:xfrm>
          <a:off x="162687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50182</xdr:rowOff>
    </xdr:from>
    <xdr:ext cx="405111" cy="259045"/>
    <xdr:sp macro="" textlink="">
      <xdr:nvSpPr>
        <xdr:cNvPr id="411" name="【認定こども園・幼稚園・保育所】&#10;有形固定資産減価償却率該当値テキスト"/>
        <xdr:cNvSpPr txBox="1"/>
      </xdr:nvSpPr>
      <xdr:spPr>
        <a:xfrm>
          <a:off x="16357600"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19685</xdr:rowOff>
    </xdr:from>
    <xdr:to>
      <xdr:col>81</xdr:col>
      <xdr:colOff>101600</xdr:colOff>
      <xdr:row>37</xdr:row>
      <xdr:rowOff>121285</xdr:rowOff>
    </xdr:to>
    <xdr:sp macro="" textlink="">
      <xdr:nvSpPr>
        <xdr:cNvPr id="412" name="楕円 411"/>
        <xdr:cNvSpPr/>
      </xdr:nvSpPr>
      <xdr:spPr>
        <a:xfrm>
          <a:off x="15430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70485</xdr:rowOff>
    </xdr:from>
    <xdr:to>
      <xdr:col>85</xdr:col>
      <xdr:colOff>127000</xdr:colOff>
      <xdr:row>37</xdr:row>
      <xdr:rowOff>78105</xdr:rowOff>
    </xdr:to>
    <xdr:cxnSp macro="">
      <xdr:nvCxnSpPr>
        <xdr:cNvPr id="413" name="直線コネクタ 412"/>
        <xdr:cNvCxnSpPr/>
      </xdr:nvCxnSpPr>
      <xdr:spPr>
        <a:xfrm>
          <a:off x="15481300" y="641413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164465</xdr:rowOff>
    </xdr:from>
    <xdr:to>
      <xdr:col>76</xdr:col>
      <xdr:colOff>165100</xdr:colOff>
      <xdr:row>37</xdr:row>
      <xdr:rowOff>94615</xdr:rowOff>
    </xdr:to>
    <xdr:sp macro="" textlink="">
      <xdr:nvSpPr>
        <xdr:cNvPr id="414" name="楕円 413"/>
        <xdr:cNvSpPr/>
      </xdr:nvSpPr>
      <xdr:spPr>
        <a:xfrm>
          <a:off x="14541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43815</xdr:rowOff>
    </xdr:from>
    <xdr:to>
      <xdr:col>81</xdr:col>
      <xdr:colOff>50800</xdr:colOff>
      <xdr:row>37</xdr:row>
      <xdr:rowOff>70485</xdr:rowOff>
    </xdr:to>
    <xdr:cxnSp macro="">
      <xdr:nvCxnSpPr>
        <xdr:cNvPr id="415" name="直線コネクタ 414"/>
        <xdr:cNvCxnSpPr/>
      </xdr:nvCxnSpPr>
      <xdr:spPr>
        <a:xfrm>
          <a:off x="14592300" y="638746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16" name="楕円 415"/>
        <xdr:cNvSpPr/>
      </xdr:nvSpPr>
      <xdr:spPr>
        <a:xfrm>
          <a:off x="13652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43815</xdr:rowOff>
    </xdr:from>
    <xdr:to>
      <xdr:col>76</xdr:col>
      <xdr:colOff>114300</xdr:colOff>
      <xdr:row>38</xdr:row>
      <xdr:rowOff>87630</xdr:rowOff>
    </xdr:to>
    <xdr:cxnSp macro="">
      <xdr:nvCxnSpPr>
        <xdr:cNvPr id="417" name="直線コネクタ 416"/>
        <xdr:cNvCxnSpPr/>
      </xdr:nvCxnSpPr>
      <xdr:spPr>
        <a:xfrm flipV="1">
          <a:off x="13703300" y="6387465"/>
          <a:ext cx="889000" cy="21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128287</xdr:rowOff>
    </xdr:from>
    <xdr:ext cx="405111" cy="259045"/>
    <xdr:sp macro="" textlink="">
      <xdr:nvSpPr>
        <xdr:cNvPr id="418" name="n_1aveValue【認定こども園・幼稚園・保育所】&#10;有形固定資産減価償却率"/>
        <xdr:cNvSpPr txBox="1"/>
      </xdr:nvSpPr>
      <xdr:spPr>
        <a:xfrm>
          <a:off x="152660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131462</xdr:rowOff>
    </xdr:from>
    <xdr:ext cx="405111" cy="259045"/>
    <xdr:sp macro="" textlink="">
      <xdr:nvSpPr>
        <xdr:cNvPr id="419" name="n_2aveValue【認定こども園・幼稚園・保育所】&#10;有形固定資産減価償却率"/>
        <xdr:cNvSpPr txBox="1"/>
      </xdr:nvSpPr>
      <xdr:spPr>
        <a:xfrm>
          <a:off x="143897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420" name="n_3aveValue【認定こども園・幼稚園・保育所】&#10;有形固定資産減価償却率"/>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421" name="n_4aveValue【認定こども園・幼稚園・保育所】&#10;有形固定資産減価償却率"/>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112412</xdr:rowOff>
    </xdr:from>
    <xdr:ext cx="405111" cy="259045"/>
    <xdr:sp macro="" textlink="">
      <xdr:nvSpPr>
        <xdr:cNvPr id="422" name="n_1mainValue【認定こども園・幼稚園・保育所】&#10;有形固定資産減価償却率"/>
        <xdr:cNvSpPr txBox="1"/>
      </xdr:nvSpPr>
      <xdr:spPr>
        <a:xfrm>
          <a:off x="152660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111142</xdr:rowOff>
    </xdr:from>
    <xdr:ext cx="405111" cy="259045"/>
    <xdr:sp macro="" textlink="">
      <xdr:nvSpPr>
        <xdr:cNvPr id="423" name="n_2mainValue【認定こども園・幼稚園・保育所】&#10;有形固定資産減価償却率"/>
        <xdr:cNvSpPr txBox="1"/>
      </xdr:nvSpPr>
      <xdr:spPr>
        <a:xfrm>
          <a:off x="14389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24" name="n_3main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5" name="正方形/長方形 42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6" name="正方形/長方形 42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7" name="正方形/長方形 42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8" name="正方形/長方形 42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9" name="正方形/長方形 42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0" name="正方形/長方形 42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1" name="正方形/長方形 43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2" name="正方形/長方形 43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3" name="テキスト ボックス 43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4" name="直線コネクタ 43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5" name="直線コネクタ 43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6" name="テキスト ボックス 43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37" name="直線コネクタ 43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38" name="テキスト ボックス 43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9" name="直線コネクタ 43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0" name="テキスト ボックス 43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1" name="直線コネクタ 44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2" name="テキスト ボックス 44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3" name="直線コネクタ 44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4" name="テキスト ボックス 44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119634</xdr:rowOff>
    </xdr:to>
    <xdr:cxnSp macro="">
      <xdr:nvCxnSpPr>
        <xdr:cNvPr id="446" name="直線コネクタ 445"/>
        <xdr:cNvCxnSpPr/>
      </xdr:nvCxnSpPr>
      <xdr:spPr>
        <a:xfrm flipV="1">
          <a:off x="22160864" y="587349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447"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448" name="直線コネクタ 447"/>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449" name="【認定こども園・幼稚園・保育所】&#10;一人当たり面積最大値テキスト"/>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450" name="直線コネクタ 449"/>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39133</xdr:rowOff>
    </xdr:from>
    <xdr:ext cx="469744" cy="259045"/>
    <xdr:sp macro="" textlink="">
      <xdr:nvSpPr>
        <xdr:cNvPr id="451" name="【認定こども園・幼稚園・保育所】&#10;一人当たり面積平均値テキスト"/>
        <xdr:cNvSpPr txBox="1"/>
      </xdr:nvSpPr>
      <xdr:spPr>
        <a:xfrm>
          <a:off x="22199600" y="6554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16256</xdr:rowOff>
    </xdr:from>
    <xdr:to>
      <xdr:col>116</xdr:col>
      <xdr:colOff>114300</xdr:colOff>
      <xdr:row>39</xdr:row>
      <xdr:rowOff>117856</xdr:rowOff>
    </xdr:to>
    <xdr:sp macro="" textlink="">
      <xdr:nvSpPr>
        <xdr:cNvPr id="452" name="フローチャート: 判断 451"/>
        <xdr:cNvSpPr/>
      </xdr:nvSpPr>
      <xdr:spPr>
        <a:xfrm>
          <a:off x="221107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53" name="フローチャート: 判断 452"/>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2540</xdr:rowOff>
    </xdr:from>
    <xdr:to>
      <xdr:col>107</xdr:col>
      <xdr:colOff>101600</xdr:colOff>
      <xdr:row>39</xdr:row>
      <xdr:rowOff>104140</xdr:rowOff>
    </xdr:to>
    <xdr:sp macro="" textlink="">
      <xdr:nvSpPr>
        <xdr:cNvPr id="454" name="フローチャート: 判断 453"/>
        <xdr:cNvSpPr/>
      </xdr:nvSpPr>
      <xdr:spPr>
        <a:xfrm>
          <a:off x="20383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455" name="フローチャート: 判断 454"/>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45974</xdr:rowOff>
    </xdr:from>
    <xdr:to>
      <xdr:col>98</xdr:col>
      <xdr:colOff>38100</xdr:colOff>
      <xdr:row>39</xdr:row>
      <xdr:rowOff>147574</xdr:rowOff>
    </xdr:to>
    <xdr:sp macro="" textlink="">
      <xdr:nvSpPr>
        <xdr:cNvPr id="456" name="フローチャート: 判断 455"/>
        <xdr:cNvSpPr/>
      </xdr:nvSpPr>
      <xdr:spPr>
        <a:xfrm>
          <a:off x="18605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7" name="テキスト ボックス 45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8" name="テキスト ボックス 45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9" name="テキスト ボックス 45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0" name="テキスト ボックス 45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1" name="テキスト ボックス 46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xdr:rowOff>
    </xdr:from>
    <xdr:to>
      <xdr:col>116</xdr:col>
      <xdr:colOff>114300</xdr:colOff>
      <xdr:row>41</xdr:row>
      <xdr:rowOff>101854</xdr:rowOff>
    </xdr:to>
    <xdr:sp macro="" textlink="">
      <xdr:nvSpPr>
        <xdr:cNvPr id="462" name="楕円 461"/>
        <xdr:cNvSpPr/>
      </xdr:nvSpPr>
      <xdr:spPr>
        <a:xfrm>
          <a:off x="22110700" y="702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86631</xdr:rowOff>
    </xdr:from>
    <xdr:ext cx="469744" cy="259045"/>
    <xdr:sp macro="" textlink="">
      <xdr:nvSpPr>
        <xdr:cNvPr id="463" name="【認定こども園・幼稚園・保育所】&#10;一人当たり面積該当値テキスト"/>
        <xdr:cNvSpPr txBox="1"/>
      </xdr:nvSpPr>
      <xdr:spPr>
        <a:xfrm>
          <a:off x="22199600" y="694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xdr:rowOff>
    </xdr:from>
    <xdr:to>
      <xdr:col>112</xdr:col>
      <xdr:colOff>38100</xdr:colOff>
      <xdr:row>41</xdr:row>
      <xdr:rowOff>101854</xdr:rowOff>
    </xdr:to>
    <xdr:sp macro="" textlink="">
      <xdr:nvSpPr>
        <xdr:cNvPr id="464" name="楕円 463"/>
        <xdr:cNvSpPr/>
      </xdr:nvSpPr>
      <xdr:spPr>
        <a:xfrm>
          <a:off x="21272500" y="702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51054</xdr:rowOff>
    </xdr:from>
    <xdr:to>
      <xdr:col>116</xdr:col>
      <xdr:colOff>63500</xdr:colOff>
      <xdr:row>41</xdr:row>
      <xdr:rowOff>51054</xdr:rowOff>
    </xdr:to>
    <xdr:cxnSp macro="">
      <xdr:nvCxnSpPr>
        <xdr:cNvPr id="465" name="直線コネクタ 464"/>
        <xdr:cNvCxnSpPr/>
      </xdr:nvCxnSpPr>
      <xdr:spPr>
        <a:xfrm>
          <a:off x="21323300" y="708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xdr:rowOff>
    </xdr:from>
    <xdr:to>
      <xdr:col>107</xdr:col>
      <xdr:colOff>101600</xdr:colOff>
      <xdr:row>41</xdr:row>
      <xdr:rowOff>104140</xdr:rowOff>
    </xdr:to>
    <xdr:sp macro="" textlink="">
      <xdr:nvSpPr>
        <xdr:cNvPr id="466" name="楕円 465"/>
        <xdr:cNvSpPr/>
      </xdr:nvSpPr>
      <xdr:spPr>
        <a:xfrm>
          <a:off x="20383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51054</xdr:rowOff>
    </xdr:from>
    <xdr:to>
      <xdr:col>111</xdr:col>
      <xdr:colOff>177800</xdr:colOff>
      <xdr:row>41</xdr:row>
      <xdr:rowOff>53340</xdr:rowOff>
    </xdr:to>
    <xdr:cxnSp macro="">
      <xdr:nvCxnSpPr>
        <xdr:cNvPr id="467" name="直線コネクタ 466"/>
        <xdr:cNvCxnSpPr/>
      </xdr:nvCxnSpPr>
      <xdr:spPr>
        <a:xfrm flipV="1">
          <a:off x="20434300" y="708050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xdr:rowOff>
    </xdr:from>
    <xdr:to>
      <xdr:col>102</xdr:col>
      <xdr:colOff>165100</xdr:colOff>
      <xdr:row>41</xdr:row>
      <xdr:rowOff>104140</xdr:rowOff>
    </xdr:to>
    <xdr:sp macro="" textlink="">
      <xdr:nvSpPr>
        <xdr:cNvPr id="468" name="楕円 467"/>
        <xdr:cNvSpPr/>
      </xdr:nvSpPr>
      <xdr:spPr>
        <a:xfrm>
          <a:off x="19494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53340</xdr:rowOff>
    </xdr:from>
    <xdr:to>
      <xdr:col>107</xdr:col>
      <xdr:colOff>50800</xdr:colOff>
      <xdr:row>41</xdr:row>
      <xdr:rowOff>53340</xdr:rowOff>
    </xdr:to>
    <xdr:cxnSp macro="">
      <xdr:nvCxnSpPr>
        <xdr:cNvPr id="469" name="直線コネクタ 468"/>
        <xdr:cNvCxnSpPr/>
      </xdr:nvCxnSpPr>
      <xdr:spPr>
        <a:xfrm>
          <a:off x="19545300" y="7082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122953</xdr:rowOff>
    </xdr:from>
    <xdr:ext cx="469744" cy="259045"/>
    <xdr:sp macro="" textlink="">
      <xdr:nvSpPr>
        <xdr:cNvPr id="470" name="n_1aveValue【認定こども園・幼稚園・保育所】&#10;一人当たり面積"/>
        <xdr:cNvSpPr txBox="1"/>
      </xdr:nvSpPr>
      <xdr:spPr>
        <a:xfrm>
          <a:off x="21075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120667</xdr:rowOff>
    </xdr:from>
    <xdr:ext cx="469744" cy="259045"/>
    <xdr:sp macro="" textlink="">
      <xdr:nvSpPr>
        <xdr:cNvPr id="471" name="n_2aveValue【認定こども園・幼稚園・保育所】&#10;一人当たり面積"/>
        <xdr:cNvSpPr txBox="1"/>
      </xdr:nvSpPr>
      <xdr:spPr>
        <a:xfrm>
          <a:off x="20199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141241</xdr:rowOff>
    </xdr:from>
    <xdr:ext cx="469744" cy="259045"/>
    <xdr:sp macro="" textlink="">
      <xdr:nvSpPr>
        <xdr:cNvPr id="472" name="n_3aveValue【認定こども園・幼稚園・保育所】&#10;一人当たり面積"/>
        <xdr:cNvSpPr txBox="1"/>
      </xdr:nvSpPr>
      <xdr:spPr>
        <a:xfrm>
          <a:off x="19310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164101</xdr:rowOff>
    </xdr:from>
    <xdr:ext cx="469744" cy="259045"/>
    <xdr:sp macro="" textlink="">
      <xdr:nvSpPr>
        <xdr:cNvPr id="473" name="n_4aveValue【認定こども園・幼稚園・保育所】&#10;一人当たり面積"/>
        <xdr:cNvSpPr txBox="1"/>
      </xdr:nvSpPr>
      <xdr:spPr>
        <a:xfrm>
          <a:off x="18421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92981</xdr:rowOff>
    </xdr:from>
    <xdr:ext cx="469744" cy="259045"/>
    <xdr:sp macro="" textlink="">
      <xdr:nvSpPr>
        <xdr:cNvPr id="474" name="n_1mainValue【認定こども園・幼稚園・保育所】&#10;一人当たり面積"/>
        <xdr:cNvSpPr txBox="1"/>
      </xdr:nvSpPr>
      <xdr:spPr>
        <a:xfrm>
          <a:off x="21075727" y="712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95267</xdr:rowOff>
    </xdr:from>
    <xdr:ext cx="469744" cy="259045"/>
    <xdr:sp macro="" textlink="">
      <xdr:nvSpPr>
        <xdr:cNvPr id="475" name="n_2mainValue【認定こども園・幼稚園・保育所】&#10;一人当たり面積"/>
        <xdr:cNvSpPr txBox="1"/>
      </xdr:nvSpPr>
      <xdr:spPr>
        <a:xfrm>
          <a:off x="20199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95267</xdr:rowOff>
    </xdr:from>
    <xdr:ext cx="469744" cy="259045"/>
    <xdr:sp macro="" textlink="">
      <xdr:nvSpPr>
        <xdr:cNvPr id="476" name="n_3mainValue【認定こども園・幼稚園・保育所】&#10;一人当たり面積"/>
        <xdr:cNvSpPr txBox="1"/>
      </xdr:nvSpPr>
      <xdr:spPr>
        <a:xfrm>
          <a:off x="19310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7" name="正方形/長方形 47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8" name="正方形/長方形 47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9" name="正方形/長方形 47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0" name="正方形/長方形 47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1" name="正方形/長方形 48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2" name="正方形/長方形 48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3" name="正方形/長方形 48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4" name="正方形/長方形 48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5" name="テキスト ボックス 48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6" name="直線コネクタ 48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7" name="テキスト ボックス 48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8" name="直線コネクタ 48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89" name="テキスト ボックス 48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0" name="直線コネクタ 48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1" name="テキスト ボックス 49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2" name="直線コネクタ 49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3" name="テキスト ボックス 49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4" name="直線コネクタ 49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5" name="テキスト ボックス 49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6" name="直線コネクタ 49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7" name="テキスト ボックス 49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8" name="直線コネクタ 49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99" name="テキスト ボックス 49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63</xdr:row>
      <xdr:rowOff>26670</xdr:rowOff>
    </xdr:to>
    <xdr:cxnSp macro="">
      <xdr:nvCxnSpPr>
        <xdr:cNvPr id="501" name="直線コネクタ 500"/>
        <xdr:cNvCxnSpPr/>
      </xdr:nvCxnSpPr>
      <xdr:spPr>
        <a:xfrm flipV="1">
          <a:off x="16318864" y="974026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30497</xdr:rowOff>
    </xdr:from>
    <xdr:ext cx="405111" cy="259045"/>
    <xdr:sp macro="" textlink="">
      <xdr:nvSpPr>
        <xdr:cNvPr id="502" name="【学校施設】&#10;有形固定資産減価償却率最小値テキスト"/>
        <xdr:cNvSpPr txBox="1"/>
      </xdr:nvSpPr>
      <xdr:spPr>
        <a:xfrm>
          <a:off x="163576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26670</xdr:rowOff>
    </xdr:from>
    <xdr:to>
      <xdr:col>86</xdr:col>
      <xdr:colOff>25400</xdr:colOff>
      <xdr:row>63</xdr:row>
      <xdr:rowOff>26670</xdr:rowOff>
    </xdr:to>
    <xdr:cxnSp macro="">
      <xdr:nvCxnSpPr>
        <xdr:cNvPr id="503" name="直線コネクタ 502"/>
        <xdr:cNvCxnSpPr/>
      </xdr:nvCxnSpPr>
      <xdr:spPr>
        <a:xfrm>
          <a:off x="16230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504" name="【学校施設】&#10;有形固定資産減価償却率最大値テキスト"/>
        <xdr:cNvSpPr txBox="1"/>
      </xdr:nvSpPr>
      <xdr:spPr>
        <a:xfrm>
          <a:off x="16357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505" name="直線コネクタ 504"/>
        <xdr:cNvCxnSpPr/>
      </xdr:nvCxnSpPr>
      <xdr:spPr>
        <a:xfrm>
          <a:off x="16230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506" name="【学校施設】&#10;有形固定資産減価償却率平均値テキスト"/>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07" name="フローチャート: 判断 506"/>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508" name="フローチャート: 判断 507"/>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122555</xdr:rowOff>
    </xdr:from>
    <xdr:to>
      <xdr:col>76</xdr:col>
      <xdr:colOff>165100</xdr:colOff>
      <xdr:row>60</xdr:row>
      <xdr:rowOff>52705</xdr:rowOff>
    </xdr:to>
    <xdr:sp macro="" textlink="">
      <xdr:nvSpPr>
        <xdr:cNvPr id="509" name="フローチャート: 判断 508"/>
        <xdr:cNvSpPr/>
      </xdr:nvSpPr>
      <xdr:spPr>
        <a:xfrm>
          <a:off x="14541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111125</xdr:rowOff>
    </xdr:from>
    <xdr:to>
      <xdr:col>72</xdr:col>
      <xdr:colOff>38100</xdr:colOff>
      <xdr:row>60</xdr:row>
      <xdr:rowOff>41275</xdr:rowOff>
    </xdr:to>
    <xdr:sp macro="" textlink="">
      <xdr:nvSpPr>
        <xdr:cNvPr id="510" name="フローチャート: 判断 509"/>
        <xdr:cNvSpPr/>
      </xdr:nvSpPr>
      <xdr:spPr>
        <a:xfrm>
          <a:off x="13652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95885</xdr:rowOff>
    </xdr:from>
    <xdr:to>
      <xdr:col>67</xdr:col>
      <xdr:colOff>101600</xdr:colOff>
      <xdr:row>60</xdr:row>
      <xdr:rowOff>26035</xdr:rowOff>
    </xdr:to>
    <xdr:sp macro="" textlink="">
      <xdr:nvSpPr>
        <xdr:cNvPr id="511" name="フローチャート: 判断 510"/>
        <xdr:cNvSpPr/>
      </xdr:nvSpPr>
      <xdr:spPr>
        <a:xfrm>
          <a:off x="12763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2" name="テキスト ボックス 51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3" name="テキスト ボックス 51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4" name="テキスト ボックス 51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5" name="テキスト ボックス 51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6" name="テキスト ボックス 51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99695</xdr:rowOff>
    </xdr:from>
    <xdr:to>
      <xdr:col>85</xdr:col>
      <xdr:colOff>177800</xdr:colOff>
      <xdr:row>61</xdr:row>
      <xdr:rowOff>29845</xdr:rowOff>
    </xdr:to>
    <xdr:sp macro="" textlink="">
      <xdr:nvSpPr>
        <xdr:cNvPr id="517" name="楕円 516"/>
        <xdr:cNvSpPr/>
      </xdr:nvSpPr>
      <xdr:spPr>
        <a:xfrm>
          <a:off x="162687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78122</xdr:rowOff>
    </xdr:from>
    <xdr:ext cx="405111" cy="259045"/>
    <xdr:sp macro="" textlink="">
      <xdr:nvSpPr>
        <xdr:cNvPr id="518" name="【学校施設】&#10;有形固定資産減価償却率該当値テキスト"/>
        <xdr:cNvSpPr txBox="1"/>
      </xdr:nvSpPr>
      <xdr:spPr>
        <a:xfrm>
          <a:off x="16357600"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44450</xdr:rowOff>
    </xdr:from>
    <xdr:to>
      <xdr:col>81</xdr:col>
      <xdr:colOff>101600</xdr:colOff>
      <xdr:row>60</xdr:row>
      <xdr:rowOff>146050</xdr:rowOff>
    </xdr:to>
    <xdr:sp macro="" textlink="">
      <xdr:nvSpPr>
        <xdr:cNvPr id="519" name="楕円 518"/>
        <xdr:cNvSpPr/>
      </xdr:nvSpPr>
      <xdr:spPr>
        <a:xfrm>
          <a:off x="15430500" y="1033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95250</xdr:rowOff>
    </xdr:from>
    <xdr:to>
      <xdr:col>85</xdr:col>
      <xdr:colOff>127000</xdr:colOff>
      <xdr:row>60</xdr:row>
      <xdr:rowOff>150495</xdr:rowOff>
    </xdr:to>
    <xdr:cxnSp macro="">
      <xdr:nvCxnSpPr>
        <xdr:cNvPr id="520" name="直線コネクタ 519"/>
        <xdr:cNvCxnSpPr/>
      </xdr:nvCxnSpPr>
      <xdr:spPr>
        <a:xfrm>
          <a:off x="15481300" y="103822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17780</xdr:rowOff>
    </xdr:from>
    <xdr:to>
      <xdr:col>76</xdr:col>
      <xdr:colOff>165100</xdr:colOff>
      <xdr:row>60</xdr:row>
      <xdr:rowOff>119380</xdr:rowOff>
    </xdr:to>
    <xdr:sp macro="" textlink="">
      <xdr:nvSpPr>
        <xdr:cNvPr id="521" name="楕円 520"/>
        <xdr:cNvSpPr/>
      </xdr:nvSpPr>
      <xdr:spPr>
        <a:xfrm>
          <a:off x="14541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68580</xdr:rowOff>
    </xdr:from>
    <xdr:to>
      <xdr:col>81</xdr:col>
      <xdr:colOff>50800</xdr:colOff>
      <xdr:row>60</xdr:row>
      <xdr:rowOff>95250</xdr:rowOff>
    </xdr:to>
    <xdr:cxnSp macro="">
      <xdr:nvCxnSpPr>
        <xdr:cNvPr id="522" name="直線コネクタ 521"/>
        <xdr:cNvCxnSpPr/>
      </xdr:nvCxnSpPr>
      <xdr:spPr>
        <a:xfrm>
          <a:off x="14592300" y="103555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114935</xdr:rowOff>
    </xdr:from>
    <xdr:to>
      <xdr:col>72</xdr:col>
      <xdr:colOff>38100</xdr:colOff>
      <xdr:row>61</xdr:row>
      <xdr:rowOff>45085</xdr:rowOff>
    </xdr:to>
    <xdr:sp macro="" textlink="">
      <xdr:nvSpPr>
        <xdr:cNvPr id="523" name="楕円 522"/>
        <xdr:cNvSpPr/>
      </xdr:nvSpPr>
      <xdr:spPr>
        <a:xfrm>
          <a:off x="13652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68580</xdr:rowOff>
    </xdr:from>
    <xdr:to>
      <xdr:col>76</xdr:col>
      <xdr:colOff>114300</xdr:colOff>
      <xdr:row>60</xdr:row>
      <xdr:rowOff>165735</xdr:rowOff>
    </xdr:to>
    <xdr:cxnSp macro="">
      <xdr:nvCxnSpPr>
        <xdr:cNvPr id="524" name="直線コネクタ 523"/>
        <xdr:cNvCxnSpPr/>
      </xdr:nvCxnSpPr>
      <xdr:spPr>
        <a:xfrm flipV="1">
          <a:off x="13703300" y="1035558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525" name="n_1aveValue【学校施設】&#10;有形固定資産減価償却率"/>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69232</xdr:rowOff>
    </xdr:from>
    <xdr:ext cx="405111" cy="259045"/>
    <xdr:sp macro="" textlink="">
      <xdr:nvSpPr>
        <xdr:cNvPr id="526" name="n_2aveValue【学校施設】&#10;有形固定資産減価償却率"/>
        <xdr:cNvSpPr txBox="1"/>
      </xdr:nvSpPr>
      <xdr:spPr>
        <a:xfrm>
          <a:off x="14389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57802</xdr:rowOff>
    </xdr:from>
    <xdr:ext cx="405111" cy="259045"/>
    <xdr:sp macro="" textlink="">
      <xdr:nvSpPr>
        <xdr:cNvPr id="527" name="n_3aveValue【学校施設】&#10;有形固定資産減価償却率"/>
        <xdr:cNvSpPr txBox="1"/>
      </xdr:nvSpPr>
      <xdr:spPr>
        <a:xfrm>
          <a:off x="13500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42562</xdr:rowOff>
    </xdr:from>
    <xdr:ext cx="405111" cy="259045"/>
    <xdr:sp macro="" textlink="">
      <xdr:nvSpPr>
        <xdr:cNvPr id="528" name="n_4aveValue【学校施設】&#10;有形固定資産減価償却率"/>
        <xdr:cNvSpPr txBox="1"/>
      </xdr:nvSpPr>
      <xdr:spPr>
        <a:xfrm>
          <a:off x="12611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137177</xdr:rowOff>
    </xdr:from>
    <xdr:ext cx="405111" cy="259045"/>
    <xdr:sp macro="" textlink="">
      <xdr:nvSpPr>
        <xdr:cNvPr id="529" name="n_1mainValue【学校施設】&#10;有形固定資産減価償却率"/>
        <xdr:cNvSpPr txBox="1"/>
      </xdr:nvSpPr>
      <xdr:spPr>
        <a:xfrm>
          <a:off x="1526604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110507</xdr:rowOff>
    </xdr:from>
    <xdr:ext cx="405111" cy="259045"/>
    <xdr:sp macro="" textlink="">
      <xdr:nvSpPr>
        <xdr:cNvPr id="530" name="n_2mainValue【学校施設】&#10;有形固定資産減価償却率"/>
        <xdr:cNvSpPr txBox="1"/>
      </xdr:nvSpPr>
      <xdr:spPr>
        <a:xfrm>
          <a:off x="14389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36212</xdr:rowOff>
    </xdr:from>
    <xdr:ext cx="405111" cy="259045"/>
    <xdr:sp macro="" textlink="">
      <xdr:nvSpPr>
        <xdr:cNvPr id="531" name="n_3mainValue【学校施設】&#10;有形固定資産減価償却率"/>
        <xdr:cNvSpPr txBox="1"/>
      </xdr:nvSpPr>
      <xdr:spPr>
        <a:xfrm>
          <a:off x="13500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2" name="正方形/長方形 53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3" name="正方形/長方形 53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4" name="正方形/長方形 53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5" name="正方形/長方形 53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6" name="正方形/長方形 53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7" name="正方形/長方形 53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8" name="正方形/長方形 53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9" name="正方形/長方形 53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0" name="テキスト ボックス 53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1" name="直線コネクタ 54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2" name="直線コネクタ 54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3" name="テキスト ボックス 54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4" name="直線コネクタ 54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5" name="テキスト ボックス 54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6" name="直線コネクタ 54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7" name="テキスト ボックス 54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48" name="直線コネクタ 54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9" name="テキスト ボックス 54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0" name="直線コネクタ 54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1" name="テキスト ボックス 55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2" name="直線コネクタ 55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53" name="テキスト ボックス 55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78486</xdr:rowOff>
    </xdr:from>
    <xdr:to>
      <xdr:col>116</xdr:col>
      <xdr:colOff>62864</xdr:colOff>
      <xdr:row>62</xdr:row>
      <xdr:rowOff>169735</xdr:rowOff>
    </xdr:to>
    <xdr:cxnSp macro="">
      <xdr:nvCxnSpPr>
        <xdr:cNvPr id="555" name="直線コネクタ 554"/>
        <xdr:cNvCxnSpPr/>
      </xdr:nvCxnSpPr>
      <xdr:spPr>
        <a:xfrm flipV="1">
          <a:off x="22160864" y="9679686"/>
          <a:ext cx="0" cy="1119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2112</xdr:rowOff>
    </xdr:from>
    <xdr:ext cx="469744" cy="259045"/>
    <xdr:sp macro="" textlink="">
      <xdr:nvSpPr>
        <xdr:cNvPr id="556" name="【学校施設】&#10;一人当たり面積最小値テキスト"/>
        <xdr:cNvSpPr txBox="1"/>
      </xdr:nvSpPr>
      <xdr:spPr>
        <a:xfrm>
          <a:off x="22199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169735</xdr:rowOff>
    </xdr:from>
    <xdr:to>
      <xdr:col>116</xdr:col>
      <xdr:colOff>152400</xdr:colOff>
      <xdr:row>62</xdr:row>
      <xdr:rowOff>169735</xdr:rowOff>
    </xdr:to>
    <xdr:cxnSp macro="">
      <xdr:nvCxnSpPr>
        <xdr:cNvPr id="557" name="直線コネクタ 556"/>
        <xdr:cNvCxnSpPr/>
      </xdr:nvCxnSpPr>
      <xdr:spPr>
        <a:xfrm>
          <a:off x="22072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25163</xdr:rowOff>
    </xdr:from>
    <xdr:ext cx="469744" cy="259045"/>
    <xdr:sp macro="" textlink="">
      <xdr:nvSpPr>
        <xdr:cNvPr id="558" name="【学校施設】&#10;一人当たり面積最大値テキスト"/>
        <xdr:cNvSpPr txBox="1"/>
      </xdr:nvSpPr>
      <xdr:spPr>
        <a:xfrm>
          <a:off x="22199600" y="945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78486</xdr:rowOff>
    </xdr:from>
    <xdr:to>
      <xdr:col>116</xdr:col>
      <xdr:colOff>152400</xdr:colOff>
      <xdr:row>56</xdr:row>
      <xdr:rowOff>78486</xdr:rowOff>
    </xdr:to>
    <xdr:cxnSp macro="">
      <xdr:nvCxnSpPr>
        <xdr:cNvPr id="559" name="直線コネクタ 558"/>
        <xdr:cNvCxnSpPr/>
      </xdr:nvCxnSpPr>
      <xdr:spPr>
        <a:xfrm>
          <a:off x="22072600" y="96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126763</xdr:rowOff>
    </xdr:from>
    <xdr:ext cx="469744" cy="259045"/>
    <xdr:sp macro="" textlink="">
      <xdr:nvSpPr>
        <xdr:cNvPr id="560" name="【学校施設】&#10;一人当たり面積平均値テキスト"/>
        <xdr:cNvSpPr txBox="1"/>
      </xdr:nvSpPr>
      <xdr:spPr>
        <a:xfrm>
          <a:off x="22199600" y="10413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103886</xdr:rowOff>
    </xdr:from>
    <xdr:to>
      <xdr:col>116</xdr:col>
      <xdr:colOff>114300</xdr:colOff>
      <xdr:row>62</xdr:row>
      <xdr:rowOff>34036</xdr:rowOff>
    </xdr:to>
    <xdr:sp macro="" textlink="">
      <xdr:nvSpPr>
        <xdr:cNvPr id="561" name="フローチャート: 判断 560"/>
        <xdr:cNvSpPr/>
      </xdr:nvSpPr>
      <xdr:spPr>
        <a:xfrm>
          <a:off x="22110700" y="105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106172</xdr:rowOff>
    </xdr:from>
    <xdr:to>
      <xdr:col>112</xdr:col>
      <xdr:colOff>38100</xdr:colOff>
      <xdr:row>62</xdr:row>
      <xdr:rowOff>36322</xdr:rowOff>
    </xdr:to>
    <xdr:sp macro="" textlink="">
      <xdr:nvSpPr>
        <xdr:cNvPr id="562" name="フローチャート: 判断 561"/>
        <xdr:cNvSpPr/>
      </xdr:nvSpPr>
      <xdr:spPr>
        <a:xfrm>
          <a:off x="21272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85979</xdr:rowOff>
    </xdr:from>
    <xdr:to>
      <xdr:col>107</xdr:col>
      <xdr:colOff>101600</xdr:colOff>
      <xdr:row>62</xdr:row>
      <xdr:rowOff>16129</xdr:rowOff>
    </xdr:to>
    <xdr:sp macro="" textlink="">
      <xdr:nvSpPr>
        <xdr:cNvPr id="563" name="フローチャート: 判断 562"/>
        <xdr:cNvSpPr/>
      </xdr:nvSpPr>
      <xdr:spPr>
        <a:xfrm>
          <a:off x="20383500" y="105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107124</xdr:rowOff>
    </xdr:from>
    <xdr:to>
      <xdr:col>102</xdr:col>
      <xdr:colOff>165100</xdr:colOff>
      <xdr:row>62</xdr:row>
      <xdr:rowOff>37274</xdr:rowOff>
    </xdr:to>
    <xdr:sp macro="" textlink="">
      <xdr:nvSpPr>
        <xdr:cNvPr id="564" name="フローチャート: 判断 563"/>
        <xdr:cNvSpPr/>
      </xdr:nvSpPr>
      <xdr:spPr>
        <a:xfrm>
          <a:off x="19494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141795</xdr:rowOff>
    </xdr:from>
    <xdr:to>
      <xdr:col>98</xdr:col>
      <xdr:colOff>38100</xdr:colOff>
      <xdr:row>62</xdr:row>
      <xdr:rowOff>71945</xdr:rowOff>
    </xdr:to>
    <xdr:sp macro="" textlink="">
      <xdr:nvSpPr>
        <xdr:cNvPr id="565" name="フローチャート: 判断 564"/>
        <xdr:cNvSpPr/>
      </xdr:nvSpPr>
      <xdr:spPr>
        <a:xfrm>
          <a:off x="18605500" y="1060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6" name="テキスト ボックス 56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7" name="テキスト ボックス 56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8" name="テキスト ボックス 56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9" name="テキスト ボックス 56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0" name="テキスト ボックス 56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157226</xdr:rowOff>
    </xdr:from>
    <xdr:to>
      <xdr:col>116</xdr:col>
      <xdr:colOff>114300</xdr:colOff>
      <xdr:row>62</xdr:row>
      <xdr:rowOff>87376</xdr:rowOff>
    </xdr:to>
    <xdr:sp macro="" textlink="">
      <xdr:nvSpPr>
        <xdr:cNvPr id="571" name="楕円 570"/>
        <xdr:cNvSpPr/>
      </xdr:nvSpPr>
      <xdr:spPr>
        <a:xfrm>
          <a:off x="221107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135653</xdr:rowOff>
    </xdr:from>
    <xdr:ext cx="469744" cy="259045"/>
    <xdr:sp macro="" textlink="">
      <xdr:nvSpPr>
        <xdr:cNvPr id="572" name="【学校施設】&#10;一人当たり面積該当値テキスト"/>
        <xdr:cNvSpPr txBox="1"/>
      </xdr:nvSpPr>
      <xdr:spPr>
        <a:xfrm>
          <a:off x="22199600" y="1059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35496</xdr:rowOff>
    </xdr:from>
    <xdr:to>
      <xdr:col>112</xdr:col>
      <xdr:colOff>38100</xdr:colOff>
      <xdr:row>62</xdr:row>
      <xdr:rowOff>137096</xdr:rowOff>
    </xdr:to>
    <xdr:sp macro="" textlink="">
      <xdr:nvSpPr>
        <xdr:cNvPr id="573" name="楕円 572"/>
        <xdr:cNvSpPr/>
      </xdr:nvSpPr>
      <xdr:spPr>
        <a:xfrm>
          <a:off x="21272500" y="1066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36576</xdr:rowOff>
    </xdr:from>
    <xdr:to>
      <xdr:col>116</xdr:col>
      <xdr:colOff>63500</xdr:colOff>
      <xdr:row>62</xdr:row>
      <xdr:rowOff>86296</xdr:rowOff>
    </xdr:to>
    <xdr:cxnSp macro="">
      <xdr:nvCxnSpPr>
        <xdr:cNvPr id="574" name="直線コネクタ 573"/>
        <xdr:cNvCxnSpPr/>
      </xdr:nvCxnSpPr>
      <xdr:spPr>
        <a:xfrm flipV="1">
          <a:off x="21323300" y="10666476"/>
          <a:ext cx="838200" cy="4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39116</xdr:rowOff>
    </xdr:from>
    <xdr:to>
      <xdr:col>107</xdr:col>
      <xdr:colOff>101600</xdr:colOff>
      <xdr:row>62</xdr:row>
      <xdr:rowOff>140716</xdr:rowOff>
    </xdr:to>
    <xdr:sp macro="" textlink="">
      <xdr:nvSpPr>
        <xdr:cNvPr id="575" name="楕円 574"/>
        <xdr:cNvSpPr/>
      </xdr:nvSpPr>
      <xdr:spPr>
        <a:xfrm>
          <a:off x="20383500" y="1066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86296</xdr:rowOff>
    </xdr:from>
    <xdr:to>
      <xdr:col>111</xdr:col>
      <xdr:colOff>177800</xdr:colOff>
      <xdr:row>62</xdr:row>
      <xdr:rowOff>89916</xdr:rowOff>
    </xdr:to>
    <xdr:cxnSp macro="">
      <xdr:nvCxnSpPr>
        <xdr:cNvPr id="576" name="直線コネクタ 575"/>
        <xdr:cNvCxnSpPr/>
      </xdr:nvCxnSpPr>
      <xdr:spPr>
        <a:xfrm flipV="1">
          <a:off x="20434300" y="10716196"/>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55118</xdr:rowOff>
    </xdr:from>
    <xdr:to>
      <xdr:col>102</xdr:col>
      <xdr:colOff>165100</xdr:colOff>
      <xdr:row>62</xdr:row>
      <xdr:rowOff>156718</xdr:rowOff>
    </xdr:to>
    <xdr:sp macro="" textlink="">
      <xdr:nvSpPr>
        <xdr:cNvPr id="577" name="楕円 576"/>
        <xdr:cNvSpPr/>
      </xdr:nvSpPr>
      <xdr:spPr>
        <a:xfrm>
          <a:off x="19494500" y="1068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89916</xdr:rowOff>
    </xdr:from>
    <xdr:to>
      <xdr:col>107</xdr:col>
      <xdr:colOff>50800</xdr:colOff>
      <xdr:row>62</xdr:row>
      <xdr:rowOff>105918</xdr:rowOff>
    </xdr:to>
    <xdr:cxnSp macro="">
      <xdr:nvCxnSpPr>
        <xdr:cNvPr id="578" name="直線コネクタ 577"/>
        <xdr:cNvCxnSpPr/>
      </xdr:nvCxnSpPr>
      <xdr:spPr>
        <a:xfrm flipV="1">
          <a:off x="19545300" y="1071981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52849</xdr:rowOff>
    </xdr:from>
    <xdr:ext cx="469744" cy="259045"/>
    <xdr:sp macro="" textlink="">
      <xdr:nvSpPr>
        <xdr:cNvPr id="579" name="n_1aveValue【学校施設】&#10;一人当たり面積"/>
        <xdr:cNvSpPr txBox="1"/>
      </xdr:nvSpPr>
      <xdr:spPr>
        <a:xfrm>
          <a:off x="210757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32656</xdr:rowOff>
    </xdr:from>
    <xdr:ext cx="469744" cy="259045"/>
    <xdr:sp macro="" textlink="">
      <xdr:nvSpPr>
        <xdr:cNvPr id="580" name="n_2aveValue【学校施設】&#10;一人当たり面積"/>
        <xdr:cNvSpPr txBox="1"/>
      </xdr:nvSpPr>
      <xdr:spPr>
        <a:xfrm>
          <a:off x="20199427" y="1031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53801</xdr:rowOff>
    </xdr:from>
    <xdr:ext cx="469744" cy="259045"/>
    <xdr:sp macro="" textlink="">
      <xdr:nvSpPr>
        <xdr:cNvPr id="581" name="n_3aveValue【学校施設】&#10;一人当たり面積"/>
        <xdr:cNvSpPr txBox="1"/>
      </xdr:nvSpPr>
      <xdr:spPr>
        <a:xfrm>
          <a:off x="19310427" y="10340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88472</xdr:rowOff>
    </xdr:from>
    <xdr:ext cx="469744" cy="259045"/>
    <xdr:sp macro="" textlink="">
      <xdr:nvSpPr>
        <xdr:cNvPr id="582" name="n_4aveValue【学校施設】&#10;一人当たり面積"/>
        <xdr:cNvSpPr txBox="1"/>
      </xdr:nvSpPr>
      <xdr:spPr>
        <a:xfrm>
          <a:off x="18421427" y="1037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128223</xdr:rowOff>
    </xdr:from>
    <xdr:ext cx="469744" cy="259045"/>
    <xdr:sp macro="" textlink="">
      <xdr:nvSpPr>
        <xdr:cNvPr id="583" name="n_1mainValue【学校施設】&#10;一人当たり面積"/>
        <xdr:cNvSpPr txBox="1"/>
      </xdr:nvSpPr>
      <xdr:spPr>
        <a:xfrm>
          <a:off x="21075727" y="1075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131843</xdr:rowOff>
    </xdr:from>
    <xdr:ext cx="469744" cy="259045"/>
    <xdr:sp macro="" textlink="">
      <xdr:nvSpPr>
        <xdr:cNvPr id="584" name="n_2mainValue【学校施設】&#10;一人当たり面積"/>
        <xdr:cNvSpPr txBox="1"/>
      </xdr:nvSpPr>
      <xdr:spPr>
        <a:xfrm>
          <a:off x="20199427" y="1076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147845</xdr:rowOff>
    </xdr:from>
    <xdr:ext cx="469744" cy="259045"/>
    <xdr:sp macro="" textlink="">
      <xdr:nvSpPr>
        <xdr:cNvPr id="585" name="n_3mainValue【学校施設】&#10;一人当たり面積"/>
        <xdr:cNvSpPr txBox="1"/>
      </xdr:nvSpPr>
      <xdr:spPr>
        <a:xfrm>
          <a:off x="19310427" y="1077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6" name="正方形/長方形 58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7" name="正方形/長方形 58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8" name="正方形/長方形 58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9" name="正方形/長方形 58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0" name="正方形/長方形 58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1" name="正方形/長方形 59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2" name="正方形/長方形 59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3" name="正方形/長方形 59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4" name="テキスト ボックス 59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5" name="直線コネクタ 59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6" name="テキスト ボックス 59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97" name="直線コネクタ 59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98" name="テキスト ボックス 59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99" name="直線コネクタ 59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0" name="テキスト ボックス 59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1" name="直線コネクタ 60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2" name="テキスト ボックス 60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3" name="直線コネクタ 60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04" name="テキスト ボックス 60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05" name="直線コネクタ 60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06" name="テキスト ボックス 60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07" name="直線コネクタ 60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08" name="テキスト ボックス 60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9" name="直線コネクタ 60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168729</xdr:rowOff>
    </xdr:to>
    <xdr:cxnSp macro="">
      <xdr:nvCxnSpPr>
        <xdr:cNvPr id="611" name="直線コネクタ 610"/>
        <xdr:cNvCxnSpPr/>
      </xdr:nvCxnSpPr>
      <xdr:spPr>
        <a:xfrm flipV="1">
          <a:off x="16318864" y="1339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1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13" name="直線コネクタ 61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340478" cy="259045"/>
    <xdr:sp macro="" textlink="">
      <xdr:nvSpPr>
        <xdr:cNvPr id="614" name="【児童館】&#10;有形固定資産減価償却率最大値テキスト"/>
        <xdr:cNvSpPr txBox="1"/>
      </xdr:nvSpPr>
      <xdr:spPr>
        <a:xfrm>
          <a:off x="16357600" y="1317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615" name="直線コネクタ 614"/>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616" name="【児童館】&#10;有形固定資産減価償却率平均値テキスト"/>
        <xdr:cNvSpPr txBox="1"/>
      </xdr:nvSpPr>
      <xdr:spPr>
        <a:xfrm>
          <a:off x="16357600"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617" name="フローチャート: 判断 616"/>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618" name="フローチャート: 判断 617"/>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619" name="フローチャート: 判断 618"/>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60779</xdr:rowOff>
    </xdr:from>
    <xdr:to>
      <xdr:col>72</xdr:col>
      <xdr:colOff>38100</xdr:colOff>
      <xdr:row>82</xdr:row>
      <xdr:rowOff>162379</xdr:rowOff>
    </xdr:to>
    <xdr:sp macro="" textlink="">
      <xdr:nvSpPr>
        <xdr:cNvPr id="620" name="フローチャート: 判断 619"/>
        <xdr:cNvSpPr/>
      </xdr:nvSpPr>
      <xdr:spPr>
        <a:xfrm>
          <a:off x="13652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21" name="フローチャート: 判断 620"/>
        <xdr:cNvSpPr/>
      </xdr:nvSpPr>
      <xdr:spPr>
        <a:xfrm>
          <a:off x="12763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2" name="テキスト ボックス 62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3" name="テキスト ボックス 62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4" name="テキスト ボックス 62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5" name="テキスト ボックス 62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6" name="テキスト ボックス 62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21589</xdr:rowOff>
    </xdr:from>
    <xdr:to>
      <xdr:col>85</xdr:col>
      <xdr:colOff>177800</xdr:colOff>
      <xdr:row>85</xdr:row>
      <xdr:rowOff>123189</xdr:rowOff>
    </xdr:to>
    <xdr:sp macro="" textlink="">
      <xdr:nvSpPr>
        <xdr:cNvPr id="627" name="楕円 626"/>
        <xdr:cNvSpPr/>
      </xdr:nvSpPr>
      <xdr:spPr>
        <a:xfrm>
          <a:off x="16268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16</xdr:rowOff>
    </xdr:from>
    <xdr:ext cx="405111" cy="259045"/>
    <xdr:sp macro="" textlink="">
      <xdr:nvSpPr>
        <xdr:cNvPr id="628" name="【児童館】&#10;有形固定資産減価償却率該当値テキスト"/>
        <xdr:cNvSpPr txBox="1"/>
      </xdr:nvSpPr>
      <xdr:spPr>
        <a:xfrm>
          <a:off x="16357600"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629" name="楕円 628"/>
        <xdr:cNvSpPr/>
      </xdr:nvSpPr>
      <xdr:spPr>
        <a:xfrm>
          <a:off x="15430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36468</xdr:rowOff>
    </xdr:from>
    <xdr:to>
      <xdr:col>85</xdr:col>
      <xdr:colOff>127000</xdr:colOff>
      <xdr:row>85</xdr:row>
      <xdr:rowOff>72389</xdr:rowOff>
    </xdr:to>
    <xdr:cxnSp macro="">
      <xdr:nvCxnSpPr>
        <xdr:cNvPr id="630" name="直線コネクタ 629"/>
        <xdr:cNvCxnSpPr/>
      </xdr:nvCxnSpPr>
      <xdr:spPr>
        <a:xfrm>
          <a:off x="15481300" y="14609718"/>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121194</xdr:rowOff>
    </xdr:from>
    <xdr:to>
      <xdr:col>76</xdr:col>
      <xdr:colOff>165100</xdr:colOff>
      <xdr:row>85</xdr:row>
      <xdr:rowOff>51344</xdr:rowOff>
    </xdr:to>
    <xdr:sp macro="" textlink="">
      <xdr:nvSpPr>
        <xdr:cNvPr id="631" name="楕円 630"/>
        <xdr:cNvSpPr/>
      </xdr:nvSpPr>
      <xdr:spPr>
        <a:xfrm>
          <a:off x="14541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544</xdr:rowOff>
    </xdr:from>
    <xdr:to>
      <xdr:col>81</xdr:col>
      <xdr:colOff>50800</xdr:colOff>
      <xdr:row>85</xdr:row>
      <xdr:rowOff>36468</xdr:rowOff>
    </xdr:to>
    <xdr:cxnSp macro="">
      <xdr:nvCxnSpPr>
        <xdr:cNvPr id="632" name="直線コネクタ 631"/>
        <xdr:cNvCxnSpPr/>
      </xdr:nvCxnSpPr>
      <xdr:spPr>
        <a:xfrm>
          <a:off x="14592300" y="145737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85271</xdr:rowOff>
    </xdr:from>
    <xdr:to>
      <xdr:col>72</xdr:col>
      <xdr:colOff>38100</xdr:colOff>
      <xdr:row>85</xdr:row>
      <xdr:rowOff>15421</xdr:rowOff>
    </xdr:to>
    <xdr:sp macro="" textlink="">
      <xdr:nvSpPr>
        <xdr:cNvPr id="633" name="楕円 632"/>
        <xdr:cNvSpPr/>
      </xdr:nvSpPr>
      <xdr:spPr>
        <a:xfrm>
          <a:off x="13652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136071</xdr:rowOff>
    </xdr:from>
    <xdr:to>
      <xdr:col>76</xdr:col>
      <xdr:colOff>114300</xdr:colOff>
      <xdr:row>85</xdr:row>
      <xdr:rowOff>544</xdr:rowOff>
    </xdr:to>
    <xdr:cxnSp macro="">
      <xdr:nvCxnSpPr>
        <xdr:cNvPr id="634" name="直線コネクタ 633"/>
        <xdr:cNvCxnSpPr/>
      </xdr:nvCxnSpPr>
      <xdr:spPr>
        <a:xfrm>
          <a:off x="13703300" y="1453787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635" name="n_1aveValue【児童館】&#10;有形固定資産減価償却率"/>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636" name="n_2aveValue【児童館】&#10;有形固定資産減価償却率"/>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7456</xdr:rowOff>
    </xdr:from>
    <xdr:ext cx="405111" cy="259045"/>
    <xdr:sp macro="" textlink="">
      <xdr:nvSpPr>
        <xdr:cNvPr id="637" name="n_3aveValue【児童館】&#10;有形固定資産減価償却率"/>
        <xdr:cNvSpPr txBox="1"/>
      </xdr:nvSpPr>
      <xdr:spPr>
        <a:xfrm>
          <a:off x="13500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38" name="n_4aveValue【児童館】&#10;有形固定資産減価償却率"/>
        <xdr:cNvSpPr txBox="1"/>
      </xdr:nvSpPr>
      <xdr:spPr>
        <a:xfrm>
          <a:off x="12611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639" name="n_1mainValue【児童館】&#10;有形固定資産減価償却率"/>
        <xdr:cNvSpPr txBox="1"/>
      </xdr:nvSpPr>
      <xdr:spPr>
        <a:xfrm>
          <a:off x="152660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42471</xdr:rowOff>
    </xdr:from>
    <xdr:ext cx="405111" cy="259045"/>
    <xdr:sp macro="" textlink="">
      <xdr:nvSpPr>
        <xdr:cNvPr id="640" name="n_2mainValue【児童館】&#10;有形固定資産減価償却率"/>
        <xdr:cNvSpPr txBox="1"/>
      </xdr:nvSpPr>
      <xdr:spPr>
        <a:xfrm>
          <a:off x="14389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6548</xdr:rowOff>
    </xdr:from>
    <xdr:ext cx="405111" cy="259045"/>
    <xdr:sp macro="" textlink="">
      <xdr:nvSpPr>
        <xdr:cNvPr id="641" name="n_3mainValue【児童館】&#10;有形固定資産減価償却率"/>
        <xdr:cNvSpPr txBox="1"/>
      </xdr:nvSpPr>
      <xdr:spPr>
        <a:xfrm>
          <a:off x="13500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2" name="正方形/長方形 6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3" name="正方形/長方形 6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4" name="正方形/長方形 6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5" name="正方形/長方形 6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6" name="正方形/長方形 6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7" name="正方形/長方形 6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8" name="正方形/長方形 6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9" name="正方形/長方形 6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0" name="テキスト ボックス 6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1" name="直線コネクタ 6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2" name="直線コネクタ 65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3" name="テキスト ボックス 65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4" name="直線コネクタ 65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55" name="テキスト ボックス 65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56" name="直線コネクタ 65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57" name="テキスト ボックス 65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58" name="直線コネクタ 65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59" name="テキスト ボックス 65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0" name="直線コネクタ 65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1" name="テキスト ボックス 66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140970</xdr:rowOff>
    </xdr:from>
    <xdr:to>
      <xdr:col>116</xdr:col>
      <xdr:colOff>62864</xdr:colOff>
      <xdr:row>86</xdr:row>
      <xdr:rowOff>19813</xdr:rowOff>
    </xdr:to>
    <xdr:cxnSp macro="">
      <xdr:nvCxnSpPr>
        <xdr:cNvPr id="663" name="直線コネクタ 662"/>
        <xdr:cNvCxnSpPr/>
      </xdr:nvCxnSpPr>
      <xdr:spPr>
        <a:xfrm flipV="1">
          <a:off x="22160864" y="13685520"/>
          <a:ext cx="0" cy="1078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664"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665" name="直線コネクタ 664"/>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87647</xdr:rowOff>
    </xdr:from>
    <xdr:ext cx="469744" cy="259045"/>
    <xdr:sp macro="" textlink="">
      <xdr:nvSpPr>
        <xdr:cNvPr id="666" name="【児童館】&#10;一人当たり面積最大値テキスト"/>
        <xdr:cNvSpPr txBox="1"/>
      </xdr:nvSpPr>
      <xdr:spPr>
        <a:xfrm>
          <a:off x="221996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140970</xdr:rowOff>
    </xdr:from>
    <xdr:to>
      <xdr:col>116</xdr:col>
      <xdr:colOff>152400</xdr:colOff>
      <xdr:row>79</xdr:row>
      <xdr:rowOff>140970</xdr:rowOff>
    </xdr:to>
    <xdr:cxnSp macro="">
      <xdr:nvCxnSpPr>
        <xdr:cNvPr id="667" name="直線コネクタ 666"/>
        <xdr:cNvCxnSpPr/>
      </xdr:nvCxnSpPr>
      <xdr:spPr>
        <a:xfrm>
          <a:off x="22072600" y="136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35323</xdr:rowOff>
    </xdr:from>
    <xdr:ext cx="469744" cy="259045"/>
    <xdr:sp macro="" textlink="">
      <xdr:nvSpPr>
        <xdr:cNvPr id="668" name="【児童館】&#10;一人当たり面積平均値テキスト"/>
        <xdr:cNvSpPr txBox="1"/>
      </xdr:nvSpPr>
      <xdr:spPr>
        <a:xfrm>
          <a:off x="22199600" y="14437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xdr:rowOff>
    </xdr:from>
    <xdr:to>
      <xdr:col>116</xdr:col>
      <xdr:colOff>114300</xdr:colOff>
      <xdr:row>85</xdr:row>
      <xdr:rowOff>114046</xdr:rowOff>
    </xdr:to>
    <xdr:sp macro="" textlink="">
      <xdr:nvSpPr>
        <xdr:cNvPr id="669" name="フローチャート: 判断 668"/>
        <xdr:cNvSpPr/>
      </xdr:nvSpPr>
      <xdr:spPr>
        <a:xfrm>
          <a:off x="221107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21589</xdr:rowOff>
    </xdr:from>
    <xdr:to>
      <xdr:col>112</xdr:col>
      <xdr:colOff>38100</xdr:colOff>
      <xdr:row>85</xdr:row>
      <xdr:rowOff>123189</xdr:rowOff>
    </xdr:to>
    <xdr:sp macro="" textlink="">
      <xdr:nvSpPr>
        <xdr:cNvPr id="670" name="フローチャート: 判断 669"/>
        <xdr:cNvSpPr/>
      </xdr:nvSpPr>
      <xdr:spPr>
        <a:xfrm>
          <a:off x="21272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21589</xdr:rowOff>
    </xdr:from>
    <xdr:to>
      <xdr:col>107</xdr:col>
      <xdr:colOff>101600</xdr:colOff>
      <xdr:row>85</xdr:row>
      <xdr:rowOff>123189</xdr:rowOff>
    </xdr:to>
    <xdr:sp macro="" textlink="">
      <xdr:nvSpPr>
        <xdr:cNvPr id="671" name="フローチャート: 判断 670"/>
        <xdr:cNvSpPr/>
      </xdr:nvSpPr>
      <xdr:spPr>
        <a:xfrm>
          <a:off x="20383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672" name="フローチャート: 判断 671"/>
        <xdr:cNvSpPr/>
      </xdr:nvSpPr>
      <xdr:spPr>
        <a:xfrm>
          <a:off x="19494500" y="146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53594</xdr:rowOff>
    </xdr:from>
    <xdr:to>
      <xdr:col>98</xdr:col>
      <xdr:colOff>38100</xdr:colOff>
      <xdr:row>85</xdr:row>
      <xdr:rowOff>155194</xdr:rowOff>
    </xdr:to>
    <xdr:sp macro="" textlink="">
      <xdr:nvSpPr>
        <xdr:cNvPr id="673" name="フローチャート: 判断 672"/>
        <xdr:cNvSpPr/>
      </xdr:nvSpPr>
      <xdr:spPr>
        <a:xfrm>
          <a:off x="18605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4" name="テキスト ボックス 67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5" name="テキスト ボックス 67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6" name="テキスト ボックス 67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7" name="テキスト ボックス 67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8" name="テキスト ボックス 67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122174</xdr:rowOff>
    </xdr:from>
    <xdr:to>
      <xdr:col>116</xdr:col>
      <xdr:colOff>114300</xdr:colOff>
      <xdr:row>86</xdr:row>
      <xdr:rowOff>52324</xdr:rowOff>
    </xdr:to>
    <xdr:sp macro="" textlink="">
      <xdr:nvSpPr>
        <xdr:cNvPr id="679" name="楕円 678"/>
        <xdr:cNvSpPr/>
      </xdr:nvSpPr>
      <xdr:spPr>
        <a:xfrm>
          <a:off x="221107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37101</xdr:rowOff>
    </xdr:from>
    <xdr:ext cx="469744" cy="259045"/>
    <xdr:sp macro="" textlink="">
      <xdr:nvSpPr>
        <xdr:cNvPr id="680" name="【児童館】&#10;一人当たり面積該当値テキスト"/>
        <xdr:cNvSpPr txBox="1"/>
      </xdr:nvSpPr>
      <xdr:spPr>
        <a:xfrm>
          <a:off x="22199600" y="1461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122174</xdr:rowOff>
    </xdr:from>
    <xdr:to>
      <xdr:col>112</xdr:col>
      <xdr:colOff>38100</xdr:colOff>
      <xdr:row>86</xdr:row>
      <xdr:rowOff>52324</xdr:rowOff>
    </xdr:to>
    <xdr:sp macro="" textlink="">
      <xdr:nvSpPr>
        <xdr:cNvPr id="681" name="楕円 680"/>
        <xdr:cNvSpPr/>
      </xdr:nvSpPr>
      <xdr:spPr>
        <a:xfrm>
          <a:off x="21272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1524</xdr:rowOff>
    </xdr:from>
    <xdr:to>
      <xdr:col>116</xdr:col>
      <xdr:colOff>63500</xdr:colOff>
      <xdr:row>86</xdr:row>
      <xdr:rowOff>1524</xdr:rowOff>
    </xdr:to>
    <xdr:cxnSp macro="">
      <xdr:nvCxnSpPr>
        <xdr:cNvPr id="682" name="直線コネクタ 681"/>
        <xdr:cNvCxnSpPr/>
      </xdr:nvCxnSpPr>
      <xdr:spPr>
        <a:xfrm>
          <a:off x="21323300" y="14746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122174</xdr:rowOff>
    </xdr:from>
    <xdr:to>
      <xdr:col>107</xdr:col>
      <xdr:colOff>101600</xdr:colOff>
      <xdr:row>86</xdr:row>
      <xdr:rowOff>52324</xdr:rowOff>
    </xdr:to>
    <xdr:sp macro="" textlink="">
      <xdr:nvSpPr>
        <xdr:cNvPr id="683" name="楕円 682"/>
        <xdr:cNvSpPr/>
      </xdr:nvSpPr>
      <xdr:spPr>
        <a:xfrm>
          <a:off x="20383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xdr:rowOff>
    </xdr:from>
    <xdr:to>
      <xdr:col>111</xdr:col>
      <xdr:colOff>177800</xdr:colOff>
      <xdr:row>86</xdr:row>
      <xdr:rowOff>1524</xdr:rowOff>
    </xdr:to>
    <xdr:cxnSp macro="">
      <xdr:nvCxnSpPr>
        <xdr:cNvPr id="684" name="直線コネクタ 683"/>
        <xdr:cNvCxnSpPr/>
      </xdr:nvCxnSpPr>
      <xdr:spPr>
        <a:xfrm>
          <a:off x="20434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122174</xdr:rowOff>
    </xdr:from>
    <xdr:to>
      <xdr:col>102</xdr:col>
      <xdr:colOff>165100</xdr:colOff>
      <xdr:row>86</xdr:row>
      <xdr:rowOff>52324</xdr:rowOff>
    </xdr:to>
    <xdr:sp macro="" textlink="">
      <xdr:nvSpPr>
        <xdr:cNvPr id="685" name="楕円 684"/>
        <xdr:cNvSpPr/>
      </xdr:nvSpPr>
      <xdr:spPr>
        <a:xfrm>
          <a:off x="19494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xdr:rowOff>
    </xdr:from>
    <xdr:to>
      <xdr:col>107</xdr:col>
      <xdr:colOff>50800</xdr:colOff>
      <xdr:row>86</xdr:row>
      <xdr:rowOff>1524</xdr:rowOff>
    </xdr:to>
    <xdr:cxnSp macro="">
      <xdr:nvCxnSpPr>
        <xdr:cNvPr id="686" name="直線コネクタ 685"/>
        <xdr:cNvCxnSpPr/>
      </xdr:nvCxnSpPr>
      <xdr:spPr>
        <a:xfrm>
          <a:off x="19545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139716</xdr:rowOff>
    </xdr:from>
    <xdr:ext cx="469744" cy="259045"/>
    <xdr:sp macro="" textlink="">
      <xdr:nvSpPr>
        <xdr:cNvPr id="687" name="n_1aveValue【児童館】&#10;一人当たり面積"/>
        <xdr:cNvSpPr txBox="1"/>
      </xdr:nvSpPr>
      <xdr:spPr>
        <a:xfrm>
          <a:off x="210757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139716</xdr:rowOff>
    </xdr:from>
    <xdr:ext cx="469744" cy="259045"/>
    <xdr:sp macro="" textlink="">
      <xdr:nvSpPr>
        <xdr:cNvPr id="688" name="n_2aveValue【児童館】&#10;一人当たり面積"/>
        <xdr:cNvSpPr txBox="1"/>
      </xdr:nvSpPr>
      <xdr:spPr>
        <a:xfrm>
          <a:off x="20199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148862</xdr:rowOff>
    </xdr:from>
    <xdr:ext cx="469744" cy="259045"/>
    <xdr:sp macro="" textlink="">
      <xdr:nvSpPr>
        <xdr:cNvPr id="689" name="n_3aveValue【児童館】&#10;一人当たり面積"/>
        <xdr:cNvSpPr txBox="1"/>
      </xdr:nvSpPr>
      <xdr:spPr>
        <a:xfrm>
          <a:off x="19310427" y="1437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271</xdr:rowOff>
    </xdr:from>
    <xdr:ext cx="469744" cy="259045"/>
    <xdr:sp macro="" textlink="">
      <xdr:nvSpPr>
        <xdr:cNvPr id="690" name="n_4aveValue【児童館】&#10;一人当たり面積"/>
        <xdr:cNvSpPr txBox="1"/>
      </xdr:nvSpPr>
      <xdr:spPr>
        <a:xfrm>
          <a:off x="184214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43451</xdr:rowOff>
    </xdr:from>
    <xdr:ext cx="469744" cy="259045"/>
    <xdr:sp macro="" textlink="">
      <xdr:nvSpPr>
        <xdr:cNvPr id="691" name="n_1mainValue【児童館】&#10;一人当たり面積"/>
        <xdr:cNvSpPr txBox="1"/>
      </xdr:nvSpPr>
      <xdr:spPr>
        <a:xfrm>
          <a:off x="210757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43451</xdr:rowOff>
    </xdr:from>
    <xdr:ext cx="469744" cy="259045"/>
    <xdr:sp macro="" textlink="">
      <xdr:nvSpPr>
        <xdr:cNvPr id="692" name="n_2mainValue【児童館】&#10;一人当たり面積"/>
        <xdr:cNvSpPr txBox="1"/>
      </xdr:nvSpPr>
      <xdr:spPr>
        <a:xfrm>
          <a:off x="20199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43451</xdr:rowOff>
    </xdr:from>
    <xdr:ext cx="469744" cy="259045"/>
    <xdr:sp macro="" textlink="">
      <xdr:nvSpPr>
        <xdr:cNvPr id="693" name="n_3mainValue【児童館】&#10;一人当たり面積"/>
        <xdr:cNvSpPr txBox="1"/>
      </xdr:nvSpPr>
      <xdr:spPr>
        <a:xfrm>
          <a:off x="19310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4" name="正方形/長方形 69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5" name="正方形/長方形 69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6" name="正方形/長方形 69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7" name="正方形/長方形 69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8" name="正方形/長方形 69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9" name="正方形/長方形 69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0" name="正方形/長方形 69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1" name="正方形/長方形 70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2" name="テキスト ボックス 70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3" name="直線コネクタ 70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4" name="テキスト ボックス 70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5" name="直線コネクタ 70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6" name="テキスト ボックス 70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7" name="直線コネクタ 70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8" name="テキスト ボックス 70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9" name="直線コネクタ 70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0" name="テキスト ボックス 70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1" name="直線コネクタ 71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2" name="テキスト ボックス 71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3" name="直線コネクタ 71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4" name="テキスト ボックス 71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5" name="直線コネクタ 71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6" name="テキスト ボックス 71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7" name="直線コネクタ 71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109</xdr:row>
      <xdr:rowOff>35379</xdr:rowOff>
    </xdr:to>
    <xdr:cxnSp macro="">
      <xdr:nvCxnSpPr>
        <xdr:cNvPr id="719" name="直線コネクタ 718"/>
        <xdr:cNvCxnSpPr/>
      </xdr:nvCxnSpPr>
      <xdr:spPr>
        <a:xfrm flipV="1">
          <a:off x="16318864" y="1729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20"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21" name="直線コネクタ 72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722" name="【公民館】&#10;有形固定資産減価償却率最大値テキスト"/>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723" name="直線コネクタ 722"/>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72407</xdr:rowOff>
    </xdr:from>
    <xdr:ext cx="405111" cy="259045"/>
    <xdr:sp macro="" textlink="">
      <xdr:nvSpPr>
        <xdr:cNvPr id="724" name="【公民館】&#10;有形固定資産減価償却率平均値テキスト"/>
        <xdr:cNvSpPr txBox="1"/>
      </xdr:nvSpPr>
      <xdr:spPr>
        <a:xfrm>
          <a:off x="16357600" y="18074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725" name="フローチャート: 判断 724"/>
        <xdr:cNvSpPr/>
      </xdr:nvSpPr>
      <xdr:spPr>
        <a:xfrm>
          <a:off x="16268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85816</xdr:rowOff>
    </xdr:from>
    <xdr:to>
      <xdr:col>81</xdr:col>
      <xdr:colOff>101600</xdr:colOff>
      <xdr:row>106</xdr:row>
      <xdr:rowOff>15966</xdr:rowOff>
    </xdr:to>
    <xdr:sp macro="" textlink="">
      <xdr:nvSpPr>
        <xdr:cNvPr id="726" name="フローチャート: 判断 725"/>
        <xdr:cNvSpPr/>
      </xdr:nvSpPr>
      <xdr:spPr>
        <a:xfrm>
          <a:off x="15430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95613</xdr:rowOff>
    </xdr:from>
    <xdr:to>
      <xdr:col>76</xdr:col>
      <xdr:colOff>165100</xdr:colOff>
      <xdr:row>106</xdr:row>
      <xdr:rowOff>25763</xdr:rowOff>
    </xdr:to>
    <xdr:sp macro="" textlink="">
      <xdr:nvSpPr>
        <xdr:cNvPr id="727" name="フローチャート: 判断 726"/>
        <xdr:cNvSpPr/>
      </xdr:nvSpPr>
      <xdr:spPr>
        <a:xfrm>
          <a:off x="14541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72752</xdr:rowOff>
    </xdr:from>
    <xdr:to>
      <xdr:col>72</xdr:col>
      <xdr:colOff>38100</xdr:colOff>
      <xdr:row>106</xdr:row>
      <xdr:rowOff>2902</xdr:rowOff>
    </xdr:to>
    <xdr:sp macro="" textlink="">
      <xdr:nvSpPr>
        <xdr:cNvPr id="728" name="フローチャート: 判断 727"/>
        <xdr:cNvSpPr/>
      </xdr:nvSpPr>
      <xdr:spPr>
        <a:xfrm>
          <a:off x="1365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160927</xdr:rowOff>
    </xdr:from>
    <xdr:to>
      <xdr:col>67</xdr:col>
      <xdr:colOff>101600</xdr:colOff>
      <xdr:row>105</xdr:row>
      <xdr:rowOff>91077</xdr:rowOff>
    </xdr:to>
    <xdr:sp macro="" textlink="">
      <xdr:nvSpPr>
        <xdr:cNvPr id="729" name="フローチャート: 判断 728"/>
        <xdr:cNvSpPr/>
      </xdr:nvSpPr>
      <xdr:spPr>
        <a:xfrm>
          <a:off x="12763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0" name="テキスト ボックス 72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1" name="テキスト ボックス 73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2" name="テキスト ボックス 73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3" name="テキスト ボックス 73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4" name="テキスト ボックス 73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18869</xdr:rowOff>
    </xdr:from>
    <xdr:to>
      <xdr:col>85</xdr:col>
      <xdr:colOff>177800</xdr:colOff>
      <xdr:row>102</xdr:row>
      <xdr:rowOff>120469</xdr:rowOff>
    </xdr:to>
    <xdr:sp macro="" textlink="">
      <xdr:nvSpPr>
        <xdr:cNvPr id="735" name="楕円 734"/>
        <xdr:cNvSpPr/>
      </xdr:nvSpPr>
      <xdr:spPr>
        <a:xfrm>
          <a:off x="16268700" y="1750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41746</xdr:rowOff>
    </xdr:from>
    <xdr:ext cx="405111" cy="259045"/>
    <xdr:sp macro="" textlink="">
      <xdr:nvSpPr>
        <xdr:cNvPr id="736" name="【公民館】&#10;有形固定資産減価償却率該当値テキスト"/>
        <xdr:cNvSpPr txBox="1"/>
      </xdr:nvSpPr>
      <xdr:spPr>
        <a:xfrm>
          <a:off x="16357600" y="1735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22134</xdr:rowOff>
    </xdr:from>
    <xdr:to>
      <xdr:col>81</xdr:col>
      <xdr:colOff>101600</xdr:colOff>
      <xdr:row>102</xdr:row>
      <xdr:rowOff>123734</xdr:rowOff>
    </xdr:to>
    <xdr:sp macro="" textlink="">
      <xdr:nvSpPr>
        <xdr:cNvPr id="737" name="楕円 736"/>
        <xdr:cNvSpPr/>
      </xdr:nvSpPr>
      <xdr:spPr>
        <a:xfrm>
          <a:off x="15430500" y="1751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69669</xdr:rowOff>
    </xdr:from>
    <xdr:to>
      <xdr:col>85</xdr:col>
      <xdr:colOff>127000</xdr:colOff>
      <xdr:row>102</xdr:row>
      <xdr:rowOff>72934</xdr:rowOff>
    </xdr:to>
    <xdr:cxnSp macro="">
      <xdr:nvCxnSpPr>
        <xdr:cNvPr id="738" name="直線コネクタ 737"/>
        <xdr:cNvCxnSpPr/>
      </xdr:nvCxnSpPr>
      <xdr:spPr>
        <a:xfrm flipV="1">
          <a:off x="15481300" y="1755756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147864</xdr:rowOff>
    </xdr:from>
    <xdr:to>
      <xdr:col>76</xdr:col>
      <xdr:colOff>165100</xdr:colOff>
      <xdr:row>102</xdr:row>
      <xdr:rowOff>78014</xdr:rowOff>
    </xdr:to>
    <xdr:sp macro="" textlink="">
      <xdr:nvSpPr>
        <xdr:cNvPr id="739" name="楕円 738"/>
        <xdr:cNvSpPr/>
      </xdr:nvSpPr>
      <xdr:spPr>
        <a:xfrm>
          <a:off x="14541500" y="1746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27214</xdr:rowOff>
    </xdr:from>
    <xdr:to>
      <xdr:col>81</xdr:col>
      <xdr:colOff>50800</xdr:colOff>
      <xdr:row>102</xdr:row>
      <xdr:rowOff>72934</xdr:rowOff>
    </xdr:to>
    <xdr:cxnSp macro="">
      <xdr:nvCxnSpPr>
        <xdr:cNvPr id="740" name="直線コネクタ 739"/>
        <xdr:cNvCxnSpPr/>
      </xdr:nvCxnSpPr>
      <xdr:spPr>
        <a:xfrm>
          <a:off x="14592300" y="1751511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167458</xdr:rowOff>
    </xdr:from>
    <xdr:to>
      <xdr:col>72</xdr:col>
      <xdr:colOff>38100</xdr:colOff>
      <xdr:row>104</xdr:row>
      <xdr:rowOff>97608</xdr:rowOff>
    </xdr:to>
    <xdr:sp macro="" textlink="">
      <xdr:nvSpPr>
        <xdr:cNvPr id="741" name="楕円 740"/>
        <xdr:cNvSpPr/>
      </xdr:nvSpPr>
      <xdr:spPr>
        <a:xfrm>
          <a:off x="13652500" y="1782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27214</xdr:rowOff>
    </xdr:from>
    <xdr:to>
      <xdr:col>76</xdr:col>
      <xdr:colOff>114300</xdr:colOff>
      <xdr:row>104</xdr:row>
      <xdr:rowOff>46808</xdr:rowOff>
    </xdr:to>
    <xdr:cxnSp macro="">
      <xdr:nvCxnSpPr>
        <xdr:cNvPr id="742" name="直線コネクタ 741"/>
        <xdr:cNvCxnSpPr/>
      </xdr:nvCxnSpPr>
      <xdr:spPr>
        <a:xfrm flipV="1">
          <a:off x="13703300" y="17515114"/>
          <a:ext cx="889000" cy="36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7093</xdr:rowOff>
    </xdr:from>
    <xdr:ext cx="405111" cy="259045"/>
    <xdr:sp macro="" textlink="">
      <xdr:nvSpPr>
        <xdr:cNvPr id="743" name="n_1aveValue【公民館】&#10;有形固定資産減価償却率"/>
        <xdr:cNvSpPr txBox="1"/>
      </xdr:nvSpPr>
      <xdr:spPr>
        <a:xfrm>
          <a:off x="15266044" y="1818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16890</xdr:rowOff>
    </xdr:from>
    <xdr:ext cx="405111" cy="259045"/>
    <xdr:sp macro="" textlink="">
      <xdr:nvSpPr>
        <xdr:cNvPr id="744" name="n_2aveValue【公民館】&#10;有形固定資産減価償却率"/>
        <xdr:cNvSpPr txBox="1"/>
      </xdr:nvSpPr>
      <xdr:spPr>
        <a:xfrm>
          <a:off x="14389744" y="1819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165479</xdr:rowOff>
    </xdr:from>
    <xdr:ext cx="405111" cy="259045"/>
    <xdr:sp macro="" textlink="">
      <xdr:nvSpPr>
        <xdr:cNvPr id="745" name="n_3aveValue【公民館】&#10;有形固定資産減価償却率"/>
        <xdr:cNvSpPr txBox="1"/>
      </xdr:nvSpPr>
      <xdr:spPr>
        <a:xfrm>
          <a:off x="13500744"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107604</xdr:rowOff>
    </xdr:from>
    <xdr:ext cx="405111" cy="259045"/>
    <xdr:sp macro="" textlink="">
      <xdr:nvSpPr>
        <xdr:cNvPr id="746" name="n_4aveValue【公民館】&#10;有形固定資産減価償却率"/>
        <xdr:cNvSpPr txBox="1"/>
      </xdr:nvSpPr>
      <xdr:spPr>
        <a:xfrm>
          <a:off x="12611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140261</xdr:rowOff>
    </xdr:from>
    <xdr:ext cx="405111" cy="259045"/>
    <xdr:sp macro="" textlink="">
      <xdr:nvSpPr>
        <xdr:cNvPr id="747" name="n_1mainValue【公民館】&#10;有形固定資産減価償却率"/>
        <xdr:cNvSpPr txBox="1"/>
      </xdr:nvSpPr>
      <xdr:spPr>
        <a:xfrm>
          <a:off x="15266044" y="1728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94541</xdr:rowOff>
    </xdr:from>
    <xdr:ext cx="405111" cy="259045"/>
    <xdr:sp macro="" textlink="">
      <xdr:nvSpPr>
        <xdr:cNvPr id="748" name="n_2mainValue【公民館】&#10;有形固定資産減価償却率"/>
        <xdr:cNvSpPr txBox="1"/>
      </xdr:nvSpPr>
      <xdr:spPr>
        <a:xfrm>
          <a:off x="14389744" y="1723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114135</xdr:rowOff>
    </xdr:from>
    <xdr:ext cx="405111" cy="259045"/>
    <xdr:sp macro="" textlink="">
      <xdr:nvSpPr>
        <xdr:cNvPr id="749" name="n_3mainValue【公民館】&#10;有形固定資産減価償却率"/>
        <xdr:cNvSpPr txBox="1"/>
      </xdr:nvSpPr>
      <xdr:spPr>
        <a:xfrm>
          <a:off x="13500744" y="1760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0" name="直線コネクタ 75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1" name="テキスト ボックス 76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2" name="直線コネクタ 76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3" name="テキスト ボックス 76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4" name="直線コネクタ 76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5" name="テキスト ボックス 76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6" name="直線コネクタ 76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7" name="テキスト ボックス 76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8" name="直線コネクタ 76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9" name="テキスト ボックス 76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0" name="直線コネクタ 76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1" name="テキスト ボックス 77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2" name="直線コネクタ 77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3" name="テキスト ボックス 77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71301</xdr:rowOff>
    </xdr:from>
    <xdr:to>
      <xdr:col>116</xdr:col>
      <xdr:colOff>62864</xdr:colOff>
      <xdr:row>109</xdr:row>
      <xdr:rowOff>20682</xdr:rowOff>
    </xdr:to>
    <xdr:cxnSp macro="">
      <xdr:nvCxnSpPr>
        <xdr:cNvPr id="775" name="直線コネクタ 774"/>
        <xdr:cNvCxnSpPr/>
      </xdr:nvCxnSpPr>
      <xdr:spPr>
        <a:xfrm flipV="1">
          <a:off x="22160864" y="17216301"/>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776"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777" name="直線コネクタ 776"/>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17978</xdr:rowOff>
    </xdr:from>
    <xdr:ext cx="469744" cy="259045"/>
    <xdr:sp macro="" textlink="">
      <xdr:nvSpPr>
        <xdr:cNvPr id="778" name="【公民館】&#10;一人当たり面積最大値テキスト"/>
        <xdr:cNvSpPr txBox="1"/>
      </xdr:nvSpPr>
      <xdr:spPr>
        <a:xfrm>
          <a:off x="22199600" y="169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71301</xdr:rowOff>
    </xdr:from>
    <xdr:to>
      <xdr:col>116</xdr:col>
      <xdr:colOff>152400</xdr:colOff>
      <xdr:row>100</xdr:row>
      <xdr:rowOff>71301</xdr:rowOff>
    </xdr:to>
    <xdr:cxnSp macro="">
      <xdr:nvCxnSpPr>
        <xdr:cNvPr id="779" name="直線コネクタ 778"/>
        <xdr:cNvCxnSpPr/>
      </xdr:nvCxnSpPr>
      <xdr:spPr>
        <a:xfrm>
          <a:off x="22072600" y="1721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118127</xdr:rowOff>
    </xdr:from>
    <xdr:ext cx="469744" cy="259045"/>
    <xdr:sp macro="" textlink="">
      <xdr:nvSpPr>
        <xdr:cNvPr id="780" name="【公民館】&#10;一人当たり面積平均値テキスト"/>
        <xdr:cNvSpPr txBox="1"/>
      </xdr:nvSpPr>
      <xdr:spPr>
        <a:xfrm>
          <a:off x="22199600" y="1829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81" name="フローチャート: 判断 780"/>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147864</xdr:rowOff>
    </xdr:from>
    <xdr:to>
      <xdr:col>112</xdr:col>
      <xdr:colOff>38100</xdr:colOff>
      <xdr:row>107</xdr:row>
      <xdr:rowOff>78014</xdr:rowOff>
    </xdr:to>
    <xdr:sp macro="" textlink="">
      <xdr:nvSpPr>
        <xdr:cNvPr id="782" name="フローチャート: 判断 781"/>
        <xdr:cNvSpPr/>
      </xdr:nvSpPr>
      <xdr:spPr>
        <a:xfrm>
          <a:off x="21272500" y="1832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783" name="フローチャート: 判断 782"/>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162561</xdr:rowOff>
    </xdr:from>
    <xdr:to>
      <xdr:col>102</xdr:col>
      <xdr:colOff>165100</xdr:colOff>
      <xdr:row>107</xdr:row>
      <xdr:rowOff>92711</xdr:rowOff>
    </xdr:to>
    <xdr:sp macro="" textlink="">
      <xdr:nvSpPr>
        <xdr:cNvPr id="784" name="フローチャート: 判断 783"/>
        <xdr:cNvSpPr/>
      </xdr:nvSpPr>
      <xdr:spPr>
        <a:xfrm>
          <a:off x="19494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136434</xdr:rowOff>
    </xdr:from>
    <xdr:to>
      <xdr:col>98</xdr:col>
      <xdr:colOff>38100</xdr:colOff>
      <xdr:row>107</xdr:row>
      <xdr:rowOff>66584</xdr:rowOff>
    </xdr:to>
    <xdr:sp macro="" textlink="">
      <xdr:nvSpPr>
        <xdr:cNvPr id="785" name="フローチャート: 判断 784"/>
        <xdr:cNvSpPr/>
      </xdr:nvSpPr>
      <xdr:spPr>
        <a:xfrm>
          <a:off x="18605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6" name="テキスト ボックス 78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7" name="テキスト ボックス 78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8" name="テキスト ボックス 78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9" name="テキスト ボックス 78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0" name="テキスト ボックス 78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113574</xdr:rowOff>
    </xdr:from>
    <xdr:to>
      <xdr:col>116</xdr:col>
      <xdr:colOff>114300</xdr:colOff>
      <xdr:row>107</xdr:row>
      <xdr:rowOff>43724</xdr:rowOff>
    </xdr:to>
    <xdr:sp macro="" textlink="">
      <xdr:nvSpPr>
        <xdr:cNvPr id="791" name="楕円 790"/>
        <xdr:cNvSpPr/>
      </xdr:nvSpPr>
      <xdr:spPr>
        <a:xfrm>
          <a:off x="221107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136451</xdr:rowOff>
    </xdr:from>
    <xdr:ext cx="469744" cy="259045"/>
    <xdr:sp macro="" textlink="">
      <xdr:nvSpPr>
        <xdr:cNvPr id="792" name="【公民館】&#10;一人当たり面積該当値テキスト"/>
        <xdr:cNvSpPr txBox="1"/>
      </xdr:nvSpPr>
      <xdr:spPr>
        <a:xfrm>
          <a:off x="22199600" y="1813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74386</xdr:rowOff>
    </xdr:from>
    <xdr:to>
      <xdr:col>112</xdr:col>
      <xdr:colOff>38100</xdr:colOff>
      <xdr:row>108</xdr:row>
      <xdr:rowOff>4536</xdr:rowOff>
    </xdr:to>
    <xdr:sp macro="" textlink="">
      <xdr:nvSpPr>
        <xdr:cNvPr id="793" name="楕円 792"/>
        <xdr:cNvSpPr/>
      </xdr:nvSpPr>
      <xdr:spPr>
        <a:xfrm>
          <a:off x="21272500" y="1841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164374</xdr:rowOff>
    </xdr:from>
    <xdr:to>
      <xdr:col>116</xdr:col>
      <xdr:colOff>63500</xdr:colOff>
      <xdr:row>107</xdr:row>
      <xdr:rowOff>125186</xdr:rowOff>
    </xdr:to>
    <xdr:cxnSp macro="">
      <xdr:nvCxnSpPr>
        <xdr:cNvPr id="794" name="直線コネクタ 793"/>
        <xdr:cNvCxnSpPr/>
      </xdr:nvCxnSpPr>
      <xdr:spPr>
        <a:xfrm flipV="1">
          <a:off x="21323300" y="18338074"/>
          <a:ext cx="838200" cy="13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76019</xdr:rowOff>
    </xdr:from>
    <xdr:to>
      <xdr:col>107</xdr:col>
      <xdr:colOff>101600</xdr:colOff>
      <xdr:row>108</xdr:row>
      <xdr:rowOff>6169</xdr:rowOff>
    </xdr:to>
    <xdr:sp macro="" textlink="">
      <xdr:nvSpPr>
        <xdr:cNvPr id="795" name="楕円 794"/>
        <xdr:cNvSpPr/>
      </xdr:nvSpPr>
      <xdr:spPr>
        <a:xfrm>
          <a:off x="20383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125186</xdr:rowOff>
    </xdr:from>
    <xdr:to>
      <xdr:col>111</xdr:col>
      <xdr:colOff>177800</xdr:colOff>
      <xdr:row>107</xdr:row>
      <xdr:rowOff>126819</xdr:rowOff>
    </xdr:to>
    <xdr:cxnSp macro="">
      <xdr:nvCxnSpPr>
        <xdr:cNvPr id="796" name="直線コネクタ 795"/>
        <xdr:cNvCxnSpPr/>
      </xdr:nvCxnSpPr>
      <xdr:spPr>
        <a:xfrm flipV="1">
          <a:off x="20434300" y="1847033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87449</xdr:rowOff>
    </xdr:from>
    <xdr:to>
      <xdr:col>102</xdr:col>
      <xdr:colOff>165100</xdr:colOff>
      <xdr:row>108</xdr:row>
      <xdr:rowOff>17599</xdr:rowOff>
    </xdr:to>
    <xdr:sp macro="" textlink="">
      <xdr:nvSpPr>
        <xdr:cNvPr id="797" name="楕円 796"/>
        <xdr:cNvSpPr/>
      </xdr:nvSpPr>
      <xdr:spPr>
        <a:xfrm>
          <a:off x="19494500" y="1843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126819</xdr:rowOff>
    </xdr:from>
    <xdr:to>
      <xdr:col>107</xdr:col>
      <xdr:colOff>50800</xdr:colOff>
      <xdr:row>107</xdr:row>
      <xdr:rowOff>138249</xdr:rowOff>
    </xdr:to>
    <xdr:cxnSp macro="">
      <xdr:nvCxnSpPr>
        <xdr:cNvPr id="798" name="直線コネクタ 797"/>
        <xdr:cNvCxnSpPr/>
      </xdr:nvCxnSpPr>
      <xdr:spPr>
        <a:xfrm flipV="1">
          <a:off x="19545300" y="1847196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94541</xdr:rowOff>
    </xdr:from>
    <xdr:ext cx="469744" cy="259045"/>
    <xdr:sp macro="" textlink="">
      <xdr:nvSpPr>
        <xdr:cNvPr id="799" name="n_1aveValue【公民館】&#10;一人当たり面積"/>
        <xdr:cNvSpPr txBox="1"/>
      </xdr:nvSpPr>
      <xdr:spPr>
        <a:xfrm>
          <a:off x="21075727" y="18096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800" name="n_2aveValue【公民館】&#10;一人当たり面積"/>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109238</xdr:rowOff>
    </xdr:from>
    <xdr:ext cx="469744" cy="259045"/>
    <xdr:sp macro="" textlink="">
      <xdr:nvSpPr>
        <xdr:cNvPr id="801" name="n_3aveValue【公民館】&#10;一人当たり面積"/>
        <xdr:cNvSpPr txBox="1"/>
      </xdr:nvSpPr>
      <xdr:spPr>
        <a:xfrm>
          <a:off x="19310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83111</xdr:rowOff>
    </xdr:from>
    <xdr:ext cx="469744" cy="259045"/>
    <xdr:sp macro="" textlink="">
      <xdr:nvSpPr>
        <xdr:cNvPr id="802" name="n_4aveValue【公民館】&#10;一人当たり面積"/>
        <xdr:cNvSpPr txBox="1"/>
      </xdr:nvSpPr>
      <xdr:spPr>
        <a:xfrm>
          <a:off x="18421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167113</xdr:rowOff>
    </xdr:from>
    <xdr:ext cx="469744" cy="259045"/>
    <xdr:sp macro="" textlink="">
      <xdr:nvSpPr>
        <xdr:cNvPr id="803" name="n_1mainValue【公民館】&#10;一人当たり面積"/>
        <xdr:cNvSpPr txBox="1"/>
      </xdr:nvSpPr>
      <xdr:spPr>
        <a:xfrm>
          <a:off x="21075727" y="1851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168746</xdr:rowOff>
    </xdr:from>
    <xdr:ext cx="469744" cy="259045"/>
    <xdr:sp macro="" textlink="">
      <xdr:nvSpPr>
        <xdr:cNvPr id="804" name="n_2mainValue【公民館】&#10;一人当たり面積"/>
        <xdr:cNvSpPr txBox="1"/>
      </xdr:nvSpPr>
      <xdr:spPr>
        <a:xfrm>
          <a:off x="20199427" y="1851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8726</xdr:rowOff>
    </xdr:from>
    <xdr:ext cx="469744" cy="259045"/>
    <xdr:sp macro="" textlink="">
      <xdr:nvSpPr>
        <xdr:cNvPr id="805" name="n_3mainValue【公民館】&#10;一人当たり面積"/>
        <xdr:cNvSpPr txBox="1"/>
      </xdr:nvSpPr>
      <xdr:spPr>
        <a:xfrm>
          <a:off x="19310427" y="1852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6" name="正方形/長方形 80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7" name="正方形/長方形 80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8" name="テキスト ボックス 80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「学校施設」、「児童館」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類似団体平均を超えており、特に「児童館」の減価償却率は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％以上の高水準で老朽化が進んでいる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ため、令和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年度に改修を予定している。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また、「公営住宅」については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類似団体平均と同程度の水準ではある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策定済みの各個別施設計画に基づき計画的な施設の改修を行いつつ、規模の適正化についても検討し、将来の人口動向や財政状況等を見据え、耐用年数経過時には縮小建替えによる面積削減を検討す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なお、「公民館」については、平成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年度にかけて、図書館と公民館の機能を併せもつ生涯学習センターを整備したことで、大幅に減価償却率が改善されている。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2557</xdr:rowOff>
    </xdr:from>
    <xdr:ext cx="405111" cy="259045"/>
    <xdr:sp macro="" textlink="">
      <xdr:nvSpPr>
        <xdr:cNvPr id="61" name="【図書館】&#10;有形固定資産減価償却率平均値テキスト"/>
        <xdr:cNvSpPr txBox="1"/>
      </xdr:nvSpPr>
      <xdr:spPr>
        <a:xfrm>
          <a:off x="46736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2" name="フローチャート: 判断 61"/>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17780</xdr:rowOff>
    </xdr:from>
    <xdr:to>
      <xdr:col>20</xdr:col>
      <xdr:colOff>38100</xdr:colOff>
      <xdr:row>36</xdr:row>
      <xdr:rowOff>119380</xdr:rowOff>
    </xdr:to>
    <xdr:sp macro="" textlink="">
      <xdr:nvSpPr>
        <xdr:cNvPr id="63" name="フローチャート: 判断 62"/>
        <xdr:cNvSpPr/>
      </xdr:nvSpPr>
      <xdr:spPr>
        <a:xfrm>
          <a:off x="37465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19050</xdr:rowOff>
    </xdr:from>
    <xdr:to>
      <xdr:col>15</xdr:col>
      <xdr:colOff>101600</xdr:colOff>
      <xdr:row>36</xdr:row>
      <xdr:rowOff>120650</xdr:rowOff>
    </xdr:to>
    <xdr:sp macro="" textlink="">
      <xdr:nvSpPr>
        <xdr:cNvPr id="64" name="フローチャート: 判断 63"/>
        <xdr:cNvSpPr/>
      </xdr:nvSpPr>
      <xdr:spPr>
        <a:xfrm>
          <a:off x="2857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8890</xdr:rowOff>
    </xdr:from>
    <xdr:to>
      <xdr:col>10</xdr:col>
      <xdr:colOff>165100</xdr:colOff>
      <xdr:row>36</xdr:row>
      <xdr:rowOff>110490</xdr:rowOff>
    </xdr:to>
    <xdr:sp macro="" textlink="">
      <xdr:nvSpPr>
        <xdr:cNvPr id="65" name="フローチャート: 判断 64"/>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57150</xdr:rowOff>
    </xdr:from>
    <xdr:to>
      <xdr:col>6</xdr:col>
      <xdr:colOff>38100</xdr:colOff>
      <xdr:row>36</xdr:row>
      <xdr:rowOff>158750</xdr:rowOff>
    </xdr:to>
    <xdr:sp macro="" textlink="">
      <xdr:nvSpPr>
        <xdr:cNvPr id="66" name="フローチャート: 判断 65"/>
        <xdr:cNvSpPr/>
      </xdr:nvSpPr>
      <xdr:spPr>
        <a:xfrm>
          <a:off x="10795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0</xdr:rowOff>
    </xdr:from>
    <xdr:to>
      <xdr:col>24</xdr:col>
      <xdr:colOff>114300</xdr:colOff>
      <xdr:row>34</xdr:row>
      <xdr:rowOff>101600</xdr:rowOff>
    </xdr:to>
    <xdr:sp macro="" textlink="">
      <xdr:nvSpPr>
        <xdr:cNvPr id="72" name="楕円 71"/>
        <xdr:cNvSpPr/>
      </xdr:nvSpPr>
      <xdr:spPr>
        <a:xfrm>
          <a:off x="45847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22877</xdr:rowOff>
    </xdr:from>
    <xdr:ext cx="405111" cy="259045"/>
    <xdr:sp macro="" textlink="">
      <xdr:nvSpPr>
        <xdr:cNvPr id="73" name="【図書館】&#10;有形固定資産減価償却率該当値テキスト"/>
        <xdr:cNvSpPr txBox="1"/>
      </xdr:nvSpPr>
      <xdr:spPr>
        <a:xfrm>
          <a:off x="4673600" y="5680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137160</xdr:rowOff>
    </xdr:from>
    <xdr:to>
      <xdr:col>20</xdr:col>
      <xdr:colOff>38100</xdr:colOff>
      <xdr:row>34</xdr:row>
      <xdr:rowOff>67310</xdr:rowOff>
    </xdr:to>
    <xdr:sp macro="" textlink="">
      <xdr:nvSpPr>
        <xdr:cNvPr id="74" name="楕円 73"/>
        <xdr:cNvSpPr/>
      </xdr:nvSpPr>
      <xdr:spPr>
        <a:xfrm>
          <a:off x="3746500" y="579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16510</xdr:rowOff>
    </xdr:from>
    <xdr:to>
      <xdr:col>24</xdr:col>
      <xdr:colOff>63500</xdr:colOff>
      <xdr:row>34</xdr:row>
      <xdr:rowOff>50800</xdr:rowOff>
    </xdr:to>
    <xdr:cxnSp macro="">
      <xdr:nvCxnSpPr>
        <xdr:cNvPr id="75" name="直線コネクタ 74"/>
        <xdr:cNvCxnSpPr/>
      </xdr:nvCxnSpPr>
      <xdr:spPr>
        <a:xfrm>
          <a:off x="3797300" y="584581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101600</xdr:rowOff>
    </xdr:from>
    <xdr:to>
      <xdr:col>15</xdr:col>
      <xdr:colOff>101600</xdr:colOff>
      <xdr:row>34</xdr:row>
      <xdr:rowOff>31750</xdr:rowOff>
    </xdr:to>
    <xdr:sp macro="" textlink="">
      <xdr:nvSpPr>
        <xdr:cNvPr id="76" name="楕円 75"/>
        <xdr:cNvSpPr/>
      </xdr:nvSpPr>
      <xdr:spPr>
        <a:xfrm>
          <a:off x="2857500" y="575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152400</xdr:rowOff>
    </xdr:from>
    <xdr:to>
      <xdr:col>19</xdr:col>
      <xdr:colOff>177800</xdr:colOff>
      <xdr:row>34</xdr:row>
      <xdr:rowOff>16510</xdr:rowOff>
    </xdr:to>
    <xdr:cxnSp macro="">
      <xdr:nvCxnSpPr>
        <xdr:cNvPr id="77" name="直線コネクタ 76"/>
        <xdr:cNvCxnSpPr/>
      </xdr:nvCxnSpPr>
      <xdr:spPr>
        <a:xfrm>
          <a:off x="2908300" y="5810250"/>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0</xdr:rowOff>
    </xdr:from>
    <xdr:to>
      <xdr:col>10</xdr:col>
      <xdr:colOff>165100</xdr:colOff>
      <xdr:row>36</xdr:row>
      <xdr:rowOff>101600</xdr:rowOff>
    </xdr:to>
    <xdr:sp macro="" textlink="">
      <xdr:nvSpPr>
        <xdr:cNvPr id="78" name="楕円 77"/>
        <xdr:cNvSpPr/>
      </xdr:nvSpPr>
      <xdr:spPr>
        <a:xfrm>
          <a:off x="1968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152400</xdr:rowOff>
    </xdr:from>
    <xdr:to>
      <xdr:col>15</xdr:col>
      <xdr:colOff>50800</xdr:colOff>
      <xdr:row>36</xdr:row>
      <xdr:rowOff>50800</xdr:rowOff>
    </xdr:to>
    <xdr:cxnSp macro="">
      <xdr:nvCxnSpPr>
        <xdr:cNvPr id="79" name="直線コネクタ 78"/>
        <xdr:cNvCxnSpPr/>
      </xdr:nvCxnSpPr>
      <xdr:spPr>
        <a:xfrm flipV="1">
          <a:off x="2019300" y="5810250"/>
          <a:ext cx="889000" cy="41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110507</xdr:rowOff>
    </xdr:from>
    <xdr:ext cx="405111" cy="259045"/>
    <xdr:sp macro="" textlink="">
      <xdr:nvSpPr>
        <xdr:cNvPr id="80" name="n_1aveValue【図書館】&#10;有形固定資産減価償却率"/>
        <xdr:cNvSpPr txBox="1"/>
      </xdr:nvSpPr>
      <xdr:spPr>
        <a:xfrm>
          <a:off x="3582044" y="628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111777</xdr:rowOff>
    </xdr:from>
    <xdr:ext cx="405111" cy="259045"/>
    <xdr:sp macro="" textlink="">
      <xdr:nvSpPr>
        <xdr:cNvPr id="81" name="n_2aveValue【図書館】&#10;有形固定資産減価償却率"/>
        <xdr:cNvSpPr txBox="1"/>
      </xdr:nvSpPr>
      <xdr:spPr>
        <a:xfrm>
          <a:off x="2705744" y="6283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101617</xdr:rowOff>
    </xdr:from>
    <xdr:ext cx="405111" cy="259045"/>
    <xdr:sp macro="" textlink="">
      <xdr:nvSpPr>
        <xdr:cNvPr id="82" name="n_3aveValue【図書館】&#10;有形固定資産減価償却率"/>
        <xdr:cNvSpPr txBox="1"/>
      </xdr:nvSpPr>
      <xdr:spPr>
        <a:xfrm>
          <a:off x="1816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3827</xdr:rowOff>
    </xdr:from>
    <xdr:ext cx="405111" cy="259045"/>
    <xdr:sp macro="" textlink="">
      <xdr:nvSpPr>
        <xdr:cNvPr id="83" name="n_4aveValue【図書館】&#10;有形固定資産減価償却率"/>
        <xdr:cNvSpPr txBox="1"/>
      </xdr:nvSpPr>
      <xdr:spPr>
        <a:xfrm>
          <a:off x="927744" y="600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83837</xdr:rowOff>
    </xdr:from>
    <xdr:ext cx="405111" cy="259045"/>
    <xdr:sp macro="" textlink="">
      <xdr:nvSpPr>
        <xdr:cNvPr id="84" name="n_1mainValue【図書館】&#10;有形固定資産減価償却率"/>
        <xdr:cNvSpPr txBox="1"/>
      </xdr:nvSpPr>
      <xdr:spPr>
        <a:xfrm>
          <a:off x="35820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48277</xdr:rowOff>
    </xdr:from>
    <xdr:ext cx="340478" cy="259045"/>
    <xdr:sp macro="" textlink="">
      <xdr:nvSpPr>
        <xdr:cNvPr id="85" name="n_2mainValue【図書館】&#10;有形固定資産減価償却率"/>
        <xdr:cNvSpPr txBox="1"/>
      </xdr:nvSpPr>
      <xdr:spPr>
        <a:xfrm>
          <a:off x="2738061" y="55346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118127</xdr:rowOff>
    </xdr:from>
    <xdr:ext cx="405111" cy="259045"/>
    <xdr:sp macro="" textlink="">
      <xdr:nvSpPr>
        <xdr:cNvPr id="86" name="n_3mainValue【図書館】&#10;有形固定資産減価償却率"/>
        <xdr:cNvSpPr txBox="1"/>
      </xdr:nvSpPr>
      <xdr:spPr>
        <a:xfrm>
          <a:off x="1816744" y="594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5" name="テキスト ボックス 94"/>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0" name="テキスト ボックス 99"/>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4" name="テキスト ボックス 103"/>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6" name="テキスト ボックス 105"/>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42</xdr:row>
      <xdr:rowOff>0</xdr:rowOff>
    </xdr:to>
    <xdr:cxnSp macro="">
      <xdr:nvCxnSpPr>
        <xdr:cNvPr id="110" name="直線コネクタ 109"/>
        <xdr:cNvCxnSpPr/>
      </xdr:nvCxnSpPr>
      <xdr:spPr>
        <a:xfrm flipV="1">
          <a:off x="10476865" y="5905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11" name="【図書館】&#10;一人当たり面積最小値テキスト"/>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12" name="直線コネクタ 111"/>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13" name="【図書館】&#10;一人当たり面積最大値テキスト"/>
        <xdr:cNvSpPr txBox="1"/>
      </xdr:nvSpPr>
      <xdr:spPr>
        <a:xfrm>
          <a:off x="10515600" y="56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4" name="直線コネクタ 113"/>
        <xdr:cNvCxnSpPr/>
      </xdr:nvCxnSpPr>
      <xdr:spPr>
        <a:xfrm>
          <a:off x="10388600" y="590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57167</xdr:rowOff>
    </xdr:from>
    <xdr:ext cx="469744" cy="259045"/>
    <xdr:sp macro="" textlink="">
      <xdr:nvSpPr>
        <xdr:cNvPr id="115" name="【図書館】&#10;一人当たり面積平均値テキスト"/>
        <xdr:cNvSpPr txBox="1"/>
      </xdr:nvSpPr>
      <xdr:spPr>
        <a:xfrm>
          <a:off x="10515600" y="6915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16" name="フローチャート: 判断 115"/>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17" name="フローチャート: 判断 116"/>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18" name="フローチャート: 判断 117"/>
        <xdr:cNvSpPr/>
      </xdr:nvSpPr>
      <xdr:spPr>
        <a:xfrm>
          <a:off x="8699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105410</xdr:rowOff>
    </xdr:from>
    <xdr:to>
      <xdr:col>41</xdr:col>
      <xdr:colOff>101600</xdr:colOff>
      <xdr:row>41</xdr:row>
      <xdr:rowOff>35560</xdr:rowOff>
    </xdr:to>
    <xdr:sp macro="" textlink="">
      <xdr:nvSpPr>
        <xdr:cNvPr id="119" name="フローチャート: 判断 118"/>
        <xdr:cNvSpPr/>
      </xdr:nvSpPr>
      <xdr:spPr>
        <a:xfrm>
          <a:off x="7810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20" name="フローチャート: 判断 119"/>
        <xdr:cNvSpPr/>
      </xdr:nvSpPr>
      <xdr:spPr>
        <a:xfrm>
          <a:off x="6921500" y="697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26" name="楕円 125"/>
        <xdr:cNvSpPr/>
      </xdr:nvSpPr>
      <xdr:spPr>
        <a:xfrm>
          <a:off x="104267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82567</xdr:rowOff>
    </xdr:from>
    <xdr:ext cx="469744" cy="259045"/>
    <xdr:sp macro="" textlink="">
      <xdr:nvSpPr>
        <xdr:cNvPr id="127" name="【図書館】&#10;一人当たり面積該当値テキスト"/>
        <xdr:cNvSpPr txBox="1"/>
      </xdr:nvSpPr>
      <xdr:spPr>
        <a:xfrm>
          <a:off x="10515600" y="6769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59690</xdr:rowOff>
    </xdr:from>
    <xdr:to>
      <xdr:col>50</xdr:col>
      <xdr:colOff>165100</xdr:colOff>
      <xdr:row>40</xdr:row>
      <xdr:rowOff>161290</xdr:rowOff>
    </xdr:to>
    <xdr:sp macro="" textlink="">
      <xdr:nvSpPr>
        <xdr:cNvPr id="128" name="楕円 127"/>
        <xdr:cNvSpPr/>
      </xdr:nvSpPr>
      <xdr:spPr>
        <a:xfrm>
          <a:off x="9588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110490</xdr:rowOff>
    </xdr:from>
    <xdr:to>
      <xdr:col>55</xdr:col>
      <xdr:colOff>0</xdr:colOff>
      <xdr:row>40</xdr:row>
      <xdr:rowOff>110490</xdr:rowOff>
    </xdr:to>
    <xdr:cxnSp macro="">
      <xdr:nvCxnSpPr>
        <xdr:cNvPr id="129" name="直線コネクタ 128"/>
        <xdr:cNvCxnSpPr/>
      </xdr:nvCxnSpPr>
      <xdr:spPr>
        <a:xfrm>
          <a:off x="9639300" y="69684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30" name="楕円 129"/>
        <xdr:cNvSpPr/>
      </xdr:nvSpPr>
      <xdr:spPr>
        <a:xfrm>
          <a:off x="8699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110490</xdr:rowOff>
    </xdr:from>
    <xdr:to>
      <xdr:col>50</xdr:col>
      <xdr:colOff>114300</xdr:colOff>
      <xdr:row>40</xdr:row>
      <xdr:rowOff>114300</xdr:rowOff>
    </xdr:to>
    <xdr:cxnSp macro="">
      <xdr:nvCxnSpPr>
        <xdr:cNvPr id="131" name="直線コネクタ 130"/>
        <xdr:cNvCxnSpPr/>
      </xdr:nvCxnSpPr>
      <xdr:spPr>
        <a:xfrm flipV="1">
          <a:off x="8750300" y="69684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109220</xdr:rowOff>
    </xdr:from>
    <xdr:to>
      <xdr:col>41</xdr:col>
      <xdr:colOff>101600</xdr:colOff>
      <xdr:row>42</xdr:row>
      <xdr:rowOff>39370</xdr:rowOff>
    </xdr:to>
    <xdr:sp macro="" textlink="">
      <xdr:nvSpPr>
        <xdr:cNvPr id="132" name="楕円 131"/>
        <xdr:cNvSpPr/>
      </xdr:nvSpPr>
      <xdr:spPr>
        <a:xfrm>
          <a:off x="7810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114300</xdr:rowOff>
    </xdr:from>
    <xdr:to>
      <xdr:col>45</xdr:col>
      <xdr:colOff>177800</xdr:colOff>
      <xdr:row>41</xdr:row>
      <xdr:rowOff>160020</xdr:rowOff>
    </xdr:to>
    <xdr:cxnSp macro="">
      <xdr:nvCxnSpPr>
        <xdr:cNvPr id="133" name="直線コネクタ 132"/>
        <xdr:cNvCxnSpPr/>
      </xdr:nvCxnSpPr>
      <xdr:spPr>
        <a:xfrm flipV="1">
          <a:off x="7861300" y="697230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7637</xdr:rowOff>
    </xdr:from>
    <xdr:ext cx="469744" cy="259045"/>
    <xdr:sp macro="" textlink="">
      <xdr:nvSpPr>
        <xdr:cNvPr id="134" name="n_1aveValue【図書館】&#10;一人当たり面積"/>
        <xdr:cNvSpPr txBox="1"/>
      </xdr:nvSpPr>
      <xdr:spPr>
        <a:xfrm>
          <a:off x="9391727" y="703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35" name="n_2aveValue【図書館】&#10;一人当たり面積"/>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52087</xdr:rowOff>
    </xdr:from>
    <xdr:ext cx="469744" cy="259045"/>
    <xdr:sp macro="" textlink="">
      <xdr:nvSpPr>
        <xdr:cNvPr id="136" name="n_3aveValue【図書館】&#10;一人当たり面積"/>
        <xdr:cNvSpPr txBox="1"/>
      </xdr:nvSpPr>
      <xdr:spPr>
        <a:xfrm>
          <a:off x="7626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63517</xdr:rowOff>
    </xdr:from>
    <xdr:ext cx="469744" cy="259045"/>
    <xdr:sp macro="" textlink="">
      <xdr:nvSpPr>
        <xdr:cNvPr id="137" name="n_4aveValue【図書館】&#10;一人当たり面積"/>
        <xdr:cNvSpPr txBox="1"/>
      </xdr:nvSpPr>
      <xdr:spPr>
        <a:xfrm>
          <a:off x="6737427" y="675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6367</xdr:rowOff>
    </xdr:from>
    <xdr:ext cx="469744" cy="259045"/>
    <xdr:sp macro="" textlink="">
      <xdr:nvSpPr>
        <xdr:cNvPr id="138" name="n_1mainValue【図書館】&#10;一人当たり面積"/>
        <xdr:cNvSpPr txBox="1"/>
      </xdr:nvSpPr>
      <xdr:spPr>
        <a:xfrm>
          <a:off x="9391727" y="669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10177</xdr:rowOff>
    </xdr:from>
    <xdr:ext cx="469744" cy="259045"/>
    <xdr:sp macro="" textlink="">
      <xdr:nvSpPr>
        <xdr:cNvPr id="139" name="n_2mainValue【図書館】&#10;一人当たり面積"/>
        <xdr:cNvSpPr txBox="1"/>
      </xdr:nvSpPr>
      <xdr:spPr>
        <a:xfrm>
          <a:off x="8515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30497</xdr:rowOff>
    </xdr:from>
    <xdr:ext cx="469744" cy="259045"/>
    <xdr:sp macro="" textlink="">
      <xdr:nvSpPr>
        <xdr:cNvPr id="140" name="n_3mainValue【図書館】&#10;一人当たり面積"/>
        <xdr:cNvSpPr txBox="1"/>
      </xdr:nvSpPr>
      <xdr:spPr>
        <a:xfrm>
          <a:off x="7626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76200</xdr:rowOff>
    </xdr:to>
    <xdr:cxnSp macro="">
      <xdr:nvCxnSpPr>
        <xdr:cNvPr id="165" name="直線コネクタ 164"/>
        <xdr:cNvCxnSpPr/>
      </xdr:nvCxnSpPr>
      <xdr:spPr>
        <a:xfrm flipV="1">
          <a:off x="4634865" y="953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6"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7" name="直線コネクタ 166"/>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68"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69" name="直線コネクタ 168"/>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70" name="【体育館・プール】&#10;有形固定資産減価償却率平均値テキスト"/>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71" name="フローチャート: 判断 17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72" name="フローチャート: 判断 171"/>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135890</xdr:rowOff>
    </xdr:from>
    <xdr:to>
      <xdr:col>15</xdr:col>
      <xdr:colOff>101600</xdr:colOff>
      <xdr:row>60</xdr:row>
      <xdr:rowOff>66040</xdr:rowOff>
    </xdr:to>
    <xdr:sp macro="" textlink="">
      <xdr:nvSpPr>
        <xdr:cNvPr id="173" name="フローチャート: 判断 172"/>
        <xdr:cNvSpPr/>
      </xdr:nvSpPr>
      <xdr:spPr>
        <a:xfrm>
          <a:off x="2857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74" name="フローチャート: 判断 173"/>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168275</xdr:rowOff>
    </xdr:from>
    <xdr:to>
      <xdr:col>6</xdr:col>
      <xdr:colOff>38100</xdr:colOff>
      <xdr:row>60</xdr:row>
      <xdr:rowOff>98425</xdr:rowOff>
    </xdr:to>
    <xdr:sp macro="" textlink="">
      <xdr:nvSpPr>
        <xdr:cNvPr id="175" name="フローチャート: 判断 174"/>
        <xdr:cNvSpPr/>
      </xdr:nvSpPr>
      <xdr:spPr>
        <a:xfrm>
          <a:off x="1079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145415</xdr:rowOff>
    </xdr:from>
    <xdr:to>
      <xdr:col>24</xdr:col>
      <xdr:colOff>114300</xdr:colOff>
      <xdr:row>61</xdr:row>
      <xdr:rowOff>75565</xdr:rowOff>
    </xdr:to>
    <xdr:sp macro="" textlink="">
      <xdr:nvSpPr>
        <xdr:cNvPr id="181" name="楕円 180"/>
        <xdr:cNvSpPr/>
      </xdr:nvSpPr>
      <xdr:spPr>
        <a:xfrm>
          <a:off x="45847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123842</xdr:rowOff>
    </xdr:from>
    <xdr:ext cx="405111" cy="259045"/>
    <xdr:sp macro="" textlink="">
      <xdr:nvSpPr>
        <xdr:cNvPr id="182" name="【体育館・プール】&#10;有形固定資産減価償却率該当値テキスト"/>
        <xdr:cNvSpPr txBox="1"/>
      </xdr:nvSpPr>
      <xdr:spPr>
        <a:xfrm>
          <a:off x="4673600"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133985</xdr:rowOff>
    </xdr:from>
    <xdr:to>
      <xdr:col>20</xdr:col>
      <xdr:colOff>38100</xdr:colOff>
      <xdr:row>61</xdr:row>
      <xdr:rowOff>64135</xdr:rowOff>
    </xdr:to>
    <xdr:sp macro="" textlink="">
      <xdr:nvSpPr>
        <xdr:cNvPr id="183" name="楕円 182"/>
        <xdr:cNvSpPr/>
      </xdr:nvSpPr>
      <xdr:spPr>
        <a:xfrm>
          <a:off x="3746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13335</xdr:rowOff>
    </xdr:from>
    <xdr:to>
      <xdr:col>24</xdr:col>
      <xdr:colOff>63500</xdr:colOff>
      <xdr:row>61</xdr:row>
      <xdr:rowOff>24765</xdr:rowOff>
    </xdr:to>
    <xdr:cxnSp macro="">
      <xdr:nvCxnSpPr>
        <xdr:cNvPr id="184" name="直線コネクタ 183"/>
        <xdr:cNvCxnSpPr/>
      </xdr:nvCxnSpPr>
      <xdr:spPr>
        <a:xfrm>
          <a:off x="3797300" y="1047178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114935</xdr:rowOff>
    </xdr:from>
    <xdr:to>
      <xdr:col>15</xdr:col>
      <xdr:colOff>101600</xdr:colOff>
      <xdr:row>61</xdr:row>
      <xdr:rowOff>45085</xdr:rowOff>
    </xdr:to>
    <xdr:sp macro="" textlink="">
      <xdr:nvSpPr>
        <xdr:cNvPr id="185" name="楕円 184"/>
        <xdr:cNvSpPr/>
      </xdr:nvSpPr>
      <xdr:spPr>
        <a:xfrm>
          <a:off x="2857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165735</xdr:rowOff>
    </xdr:from>
    <xdr:to>
      <xdr:col>19</xdr:col>
      <xdr:colOff>177800</xdr:colOff>
      <xdr:row>61</xdr:row>
      <xdr:rowOff>13335</xdr:rowOff>
    </xdr:to>
    <xdr:cxnSp macro="">
      <xdr:nvCxnSpPr>
        <xdr:cNvPr id="186" name="直線コネクタ 185"/>
        <xdr:cNvCxnSpPr/>
      </xdr:nvCxnSpPr>
      <xdr:spPr>
        <a:xfrm>
          <a:off x="2908300" y="1045273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126365</xdr:rowOff>
    </xdr:from>
    <xdr:to>
      <xdr:col>10</xdr:col>
      <xdr:colOff>165100</xdr:colOff>
      <xdr:row>61</xdr:row>
      <xdr:rowOff>56515</xdr:rowOff>
    </xdr:to>
    <xdr:sp macro="" textlink="">
      <xdr:nvSpPr>
        <xdr:cNvPr id="187" name="楕円 186"/>
        <xdr:cNvSpPr/>
      </xdr:nvSpPr>
      <xdr:spPr>
        <a:xfrm>
          <a:off x="1968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165735</xdr:rowOff>
    </xdr:from>
    <xdr:to>
      <xdr:col>15</xdr:col>
      <xdr:colOff>50800</xdr:colOff>
      <xdr:row>61</xdr:row>
      <xdr:rowOff>5715</xdr:rowOff>
    </xdr:to>
    <xdr:cxnSp macro="">
      <xdr:nvCxnSpPr>
        <xdr:cNvPr id="188" name="直線コネクタ 187"/>
        <xdr:cNvCxnSpPr/>
      </xdr:nvCxnSpPr>
      <xdr:spPr>
        <a:xfrm flipV="1">
          <a:off x="2019300" y="104527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101617</xdr:rowOff>
    </xdr:from>
    <xdr:ext cx="405111" cy="259045"/>
    <xdr:sp macro="" textlink="">
      <xdr:nvSpPr>
        <xdr:cNvPr id="189" name="n_1aveValue【体育館・プール】&#10;有形固定資産減価償却率"/>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82567</xdr:rowOff>
    </xdr:from>
    <xdr:ext cx="405111" cy="259045"/>
    <xdr:sp macro="" textlink="">
      <xdr:nvSpPr>
        <xdr:cNvPr id="190" name="n_2aveValue【体育館・プール】&#10;有形固定資産減価償却率"/>
        <xdr:cNvSpPr txBox="1"/>
      </xdr:nvSpPr>
      <xdr:spPr>
        <a:xfrm>
          <a:off x="2705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65422</xdr:rowOff>
    </xdr:from>
    <xdr:ext cx="405111" cy="259045"/>
    <xdr:sp macro="" textlink="">
      <xdr:nvSpPr>
        <xdr:cNvPr id="191" name="n_3aveValue【体育館・プール】&#10;有形固定資産減価償却率"/>
        <xdr:cNvSpPr txBox="1"/>
      </xdr:nvSpPr>
      <xdr:spPr>
        <a:xfrm>
          <a:off x="1816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114952</xdr:rowOff>
    </xdr:from>
    <xdr:ext cx="405111" cy="259045"/>
    <xdr:sp macro="" textlink="">
      <xdr:nvSpPr>
        <xdr:cNvPr id="192" name="n_4aveValue【体育館・プール】&#10;有形固定資産減価償却率"/>
        <xdr:cNvSpPr txBox="1"/>
      </xdr:nvSpPr>
      <xdr:spPr>
        <a:xfrm>
          <a:off x="927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55262</xdr:rowOff>
    </xdr:from>
    <xdr:ext cx="405111" cy="259045"/>
    <xdr:sp macro="" textlink="">
      <xdr:nvSpPr>
        <xdr:cNvPr id="193" name="n_1mainValue【体育館・プール】&#10;有形固定資産減価償却率"/>
        <xdr:cNvSpPr txBox="1"/>
      </xdr:nvSpPr>
      <xdr:spPr>
        <a:xfrm>
          <a:off x="35820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36212</xdr:rowOff>
    </xdr:from>
    <xdr:ext cx="405111" cy="259045"/>
    <xdr:sp macro="" textlink="">
      <xdr:nvSpPr>
        <xdr:cNvPr id="194" name="n_2mainValue【体育館・プール】&#10;有形固定資産減価償却率"/>
        <xdr:cNvSpPr txBox="1"/>
      </xdr:nvSpPr>
      <xdr:spPr>
        <a:xfrm>
          <a:off x="2705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47642</xdr:rowOff>
    </xdr:from>
    <xdr:ext cx="405111" cy="259045"/>
    <xdr:sp macro="" textlink="">
      <xdr:nvSpPr>
        <xdr:cNvPr id="195" name="n_3mainValue【体育館・プール】&#10;有形固定資産減価償却率"/>
        <xdr:cNvSpPr txBox="1"/>
      </xdr:nvSpPr>
      <xdr:spPr>
        <a:xfrm>
          <a:off x="1816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6" name="直線コネクタ 20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7" name="テキスト ボックス 20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8" name="直線コネクタ 20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9" name="テキスト ボックス 20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0" name="直線コネクタ 20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1" name="テキスト ボックス 21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2" name="直線コネクタ 21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3" name="テキスト ボックス 21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103784</xdr:rowOff>
    </xdr:from>
    <xdr:to>
      <xdr:col>54</xdr:col>
      <xdr:colOff>189865</xdr:colOff>
      <xdr:row>63</xdr:row>
      <xdr:rowOff>162763</xdr:rowOff>
    </xdr:to>
    <xdr:cxnSp macro="">
      <xdr:nvCxnSpPr>
        <xdr:cNvPr id="217" name="直線コネクタ 216"/>
        <xdr:cNvCxnSpPr/>
      </xdr:nvCxnSpPr>
      <xdr:spPr>
        <a:xfrm flipV="1">
          <a:off x="10476865" y="9876434"/>
          <a:ext cx="0" cy="10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18"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19" name="直線コネクタ 218"/>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50461</xdr:rowOff>
    </xdr:from>
    <xdr:ext cx="469744" cy="259045"/>
    <xdr:sp macro="" textlink="">
      <xdr:nvSpPr>
        <xdr:cNvPr id="220" name="【体育館・プール】&#10;一人当たり面積最大値テキスト"/>
        <xdr:cNvSpPr txBox="1"/>
      </xdr:nvSpPr>
      <xdr:spPr>
        <a:xfrm>
          <a:off x="10515600" y="96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103784</xdr:rowOff>
    </xdr:from>
    <xdr:to>
      <xdr:col>55</xdr:col>
      <xdr:colOff>88900</xdr:colOff>
      <xdr:row>57</xdr:row>
      <xdr:rowOff>103784</xdr:rowOff>
    </xdr:to>
    <xdr:cxnSp macro="">
      <xdr:nvCxnSpPr>
        <xdr:cNvPr id="221" name="直線コネクタ 220"/>
        <xdr:cNvCxnSpPr/>
      </xdr:nvCxnSpPr>
      <xdr:spPr>
        <a:xfrm>
          <a:off x="10388600" y="987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110964</xdr:rowOff>
    </xdr:from>
    <xdr:ext cx="469744" cy="259045"/>
    <xdr:sp macro="" textlink="">
      <xdr:nvSpPr>
        <xdr:cNvPr id="222" name="【体育館・プール】&#10;一人当たり面積平均値テキスト"/>
        <xdr:cNvSpPr txBox="1"/>
      </xdr:nvSpPr>
      <xdr:spPr>
        <a:xfrm>
          <a:off x="10515600" y="10740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132537</xdr:rowOff>
    </xdr:from>
    <xdr:to>
      <xdr:col>55</xdr:col>
      <xdr:colOff>50800</xdr:colOff>
      <xdr:row>63</xdr:row>
      <xdr:rowOff>62687</xdr:rowOff>
    </xdr:to>
    <xdr:sp macro="" textlink="">
      <xdr:nvSpPr>
        <xdr:cNvPr id="223" name="フローチャート: 判断 222"/>
        <xdr:cNvSpPr/>
      </xdr:nvSpPr>
      <xdr:spPr>
        <a:xfrm>
          <a:off x="10426700" y="1076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137566</xdr:rowOff>
    </xdr:from>
    <xdr:to>
      <xdr:col>50</xdr:col>
      <xdr:colOff>165100</xdr:colOff>
      <xdr:row>63</xdr:row>
      <xdr:rowOff>67716</xdr:rowOff>
    </xdr:to>
    <xdr:sp macro="" textlink="">
      <xdr:nvSpPr>
        <xdr:cNvPr id="224" name="フローチャート: 判断 223"/>
        <xdr:cNvSpPr/>
      </xdr:nvSpPr>
      <xdr:spPr>
        <a:xfrm>
          <a:off x="9588500" y="1076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25" name="フローチャート: 判断 224"/>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143053</xdr:rowOff>
    </xdr:from>
    <xdr:to>
      <xdr:col>41</xdr:col>
      <xdr:colOff>101600</xdr:colOff>
      <xdr:row>63</xdr:row>
      <xdr:rowOff>73203</xdr:rowOff>
    </xdr:to>
    <xdr:sp macro="" textlink="">
      <xdr:nvSpPr>
        <xdr:cNvPr id="226" name="フローチャート: 判断 225"/>
        <xdr:cNvSpPr/>
      </xdr:nvSpPr>
      <xdr:spPr>
        <a:xfrm>
          <a:off x="7810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144882</xdr:rowOff>
    </xdr:from>
    <xdr:to>
      <xdr:col>36</xdr:col>
      <xdr:colOff>165100</xdr:colOff>
      <xdr:row>63</xdr:row>
      <xdr:rowOff>75032</xdr:rowOff>
    </xdr:to>
    <xdr:sp macro="" textlink="">
      <xdr:nvSpPr>
        <xdr:cNvPr id="227" name="フローチャート: 判断 226"/>
        <xdr:cNvSpPr/>
      </xdr:nvSpPr>
      <xdr:spPr>
        <a:xfrm>
          <a:off x="6921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57099</xdr:rowOff>
    </xdr:from>
    <xdr:to>
      <xdr:col>55</xdr:col>
      <xdr:colOff>50800</xdr:colOff>
      <xdr:row>62</xdr:row>
      <xdr:rowOff>158699</xdr:rowOff>
    </xdr:to>
    <xdr:sp macro="" textlink="">
      <xdr:nvSpPr>
        <xdr:cNvPr id="233" name="楕円 232"/>
        <xdr:cNvSpPr/>
      </xdr:nvSpPr>
      <xdr:spPr>
        <a:xfrm>
          <a:off x="10426700" y="1068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79976</xdr:rowOff>
    </xdr:from>
    <xdr:ext cx="469744" cy="259045"/>
    <xdr:sp macro="" textlink="">
      <xdr:nvSpPr>
        <xdr:cNvPr id="234" name="【体育館・プール】&#10;一人当たり面積該当値テキスト"/>
        <xdr:cNvSpPr txBox="1"/>
      </xdr:nvSpPr>
      <xdr:spPr>
        <a:xfrm>
          <a:off x="10515600" y="1053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70358</xdr:rowOff>
    </xdr:from>
    <xdr:to>
      <xdr:col>50</xdr:col>
      <xdr:colOff>165100</xdr:colOff>
      <xdr:row>63</xdr:row>
      <xdr:rowOff>508</xdr:rowOff>
    </xdr:to>
    <xdr:sp macro="" textlink="">
      <xdr:nvSpPr>
        <xdr:cNvPr id="235" name="楕円 234"/>
        <xdr:cNvSpPr/>
      </xdr:nvSpPr>
      <xdr:spPr>
        <a:xfrm>
          <a:off x="9588500" y="1070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107899</xdr:rowOff>
    </xdr:from>
    <xdr:to>
      <xdr:col>55</xdr:col>
      <xdr:colOff>0</xdr:colOff>
      <xdr:row>62</xdr:row>
      <xdr:rowOff>121158</xdr:rowOff>
    </xdr:to>
    <xdr:cxnSp macro="">
      <xdr:nvCxnSpPr>
        <xdr:cNvPr id="236" name="直線コネクタ 235"/>
        <xdr:cNvCxnSpPr/>
      </xdr:nvCxnSpPr>
      <xdr:spPr>
        <a:xfrm flipV="1">
          <a:off x="9639300" y="10737799"/>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63043</xdr:rowOff>
    </xdr:from>
    <xdr:to>
      <xdr:col>46</xdr:col>
      <xdr:colOff>38100</xdr:colOff>
      <xdr:row>62</xdr:row>
      <xdr:rowOff>164643</xdr:rowOff>
    </xdr:to>
    <xdr:sp macro="" textlink="">
      <xdr:nvSpPr>
        <xdr:cNvPr id="237" name="楕円 236"/>
        <xdr:cNvSpPr/>
      </xdr:nvSpPr>
      <xdr:spPr>
        <a:xfrm>
          <a:off x="8699500" y="1069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113843</xdr:rowOff>
    </xdr:from>
    <xdr:to>
      <xdr:col>50</xdr:col>
      <xdr:colOff>114300</xdr:colOff>
      <xdr:row>62</xdr:row>
      <xdr:rowOff>121158</xdr:rowOff>
    </xdr:to>
    <xdr:cxnSp macro="">
      <xdr:nvCxnSpPr>
        <xdr:cNvPr id="238" name="直線コネクタ 237"/>
        <xdr:cNvCxnSpPr/>
      </xdr:nvCxnSpPr>
      <xdr:spPr>
        <a:xfrm>
          <a:off x="8750300" y="10743743"/>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94590</xdr:rowOff>
    </xdr:from>
    <xdr:to>
      <xdr:col>41</xdr:col>
      <xdr:colOff>101600</xdr:colOff>
      <xdr:row>63</xdr:row>
      <xdr:rowOff>24740</xdr:rowOff>
    </xdr:to>
    <xdr:sp macro="" textlink="">
      <xdr:nvSpPr>
        <xdr:cNvPr id="239" name="楕円 238"/>
        <xdr:cNvSpPr/>
      </xdr:nvSpPr>
      <xdr:spPr>
        <a:xfrm>
          <a:off x="7810500" y="1072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113843</xdr:rowOff>
    </xdr:from>
    <xdr:to>
      <xdr:col>45</xdr:col>
      <xdr:colOff>177800</xdr:colOff>
      <xdr:row>62</xdr:row>
      <xdr:rowOff>145390</xdr:rowOff>
    </xdr:to>
    <xdr:cxnSp macro="">
      <xdr:nvCxnSpPr>
        <xdr:cNvPr id="240" name="直線コネクタ 239"/>
        <xdr:cNvCxnSpPr/>
      </xdr:nvCxnSpPr>
      <xdr:spPr>
        <a:xfrm flipV="1">
          <a:off x="7861300" y="10743743"/>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58843</xdr:rowOff>
    </xdr:from>
    <xdr:ext cx="469744" cy="259045"/>
    <xdr:sp macro="" textlink="">
      <xdr:nvSpPr>
        <xdr:cNvPr id="241" name="n_1aveValue【体育館・プール】&#10;一人当たり面積"/>
        <xdr:cNvSpPr txBox="1"/>
      </xdr:nvSpPr>
      <xdr:spPr>
        <a:xfrm>
          <a:off x="9391727" y="108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42" name="n_2aveValue【体育館・プール】&#10;一人当たり面積"/>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64330</xdr:rowOff>
    </xdr:from>
    <xdr:ext cx="469744" cy="259045"/>
    <xdr:sp macro="" textlink="">
      <xdr:nvSpPr>
        <xdr:cNvPr id="243" name="n_3aveValue【体育館・プール】&#10;一人当たり面積"/>
        <xdr:cNvSpPr txBox="1"/>
      </xdr:nvSpPr>
      <xdr:spPr>
        <a:xfrm>
          <a:off x="7626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91559</xdr:rowOff>
    </xdr:from>
    <xdr:ext cx="469744" cy="259045"/>
    <xdr:sp macro="" textlink="">
      <xdr:nvSpPr>
        <xdr:cNvPr id="244" name="n_4aveValue【体育館・プール】&#10;一人当たり面積"/>
        <xdr:cNvSpPr txBox="1"/>
      </xdr:nvSpPr>
      <xdr:spPr>
        <a:xfrm>
          <a:off x="6737427" y="1055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17035</xdr:rowOff>
    </xdr:from>
    <xdr:ext cx="469744" cy="259045"/>
    <xdr:sp macro="" textlink="">
      <xdr:nvSpPr>
        <xdr:cNvPr id="245" name="n_1mainValue【体育館・プール】&#10;一人当たり面積"/>
        <xdr:cNvSpPr txBox="1"/>
      </xdr:nvSpPr>
      <xdr:spPr>
        <a:xfrm>
          <a:off x="9391727" y="10475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9720</xdr:rowOff>
    </xdr:from>
    <xdr:ext cx="469744" cy="259045"/>
    <xdr:sp macro="" textlink="">
      <xdr:nvSpPr>
        <xdr:cNvPr id="246" name="n_2mainValue【体育館・プール】&#10;一人当たり面積"/>
        <xdr:cNvSpPr txBox="1"/>
      </xdr:nvSpPr>
      <xdr:spPr>
        <a:xfrm>
          <a:off x="8515427" y="1046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41267</xdr:rowOff>
    </xdr:from>
    <xdr:ext cx="469744" cy="259045"/>
    <xdr:sp macro="" textlink="">
      <xdr:nvSpPr>
        <xdr:cNvPr id="247" name="n_3mainValue【体育館・プール】&#10;一人当たり面積"/>
        <xdr:cNvSpPr txBox="1"/>
      </xdr:nvSpPr>
      <xdr:spPr>
        <a:xfrm>
          <a:off x="7626427" y="1049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8" name="テキスト ボックス 25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0" name="テキスト ボックス 25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0" name="テキスト ボックス 26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114300</xdr:rowOff>
    </xdr:to>
    <xdr:cxnSp macro="">
      <xdr:nvCxnSpPr>
        <xdr:cNvPr id="272" name="直線コネクタ 271"/>
        <xdr:cNvCxnSpPr/>
      </xdr:nvCxnSpPr>
      <xdr:spPr>
        <a:xfrm flipV="1">
          <a:off x="4634865" y="1337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3"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4" name="直線コネクタ 273"/>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75" name="【福祉施設】&#10;有形固定資産減価償却率最大値テキスト"/>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76" name="直線コネクタ 275"/>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95266</xdr:rowOff>
    </xdr:from>
    <xdr:ext cx="405111" cy="259045"/>
    <xdr:sp macro="" textlink="">
      <xdr:nvSpPr>
        <xdr:cNvPr id="277" name="【福祉施設】&#10;有形固定資産減価償却率平均値テキスト"/>
        <xdr:cNvSpPr txBox="1"/>
      </xdr:nvSpPr>
      <xdr:spPr>
        <a:xfrm>
          <a:off x="4673600" y="13982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116839</xdr:rowOff>
    </xdr:from>
    <xdr:to>
      <xdr:col>24</xdr:col>
      <xdr:colOff>114300</xdr:colOff>
      <xdr:row>82</xdr:row>
      <xdr:rowOff>46989</xdr:rowOff>
    </xdr:to>
    <xdr:sp macro="" textlink="">
      <xdr:nvSpPr>
        <xdr:cNvPr id="278" name="フローチャート: 判断 277"/>
        <xdr:cNvSpPr/>
      </xdr:nvSpPr>
      <xdr:spPr>
        <a:xfrm>
          <a:off x="4584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76836</xdr:rowOff>
    </xdr:from>
    <xdr:to>
      <xdr:col>20</xdr:col>
      <xdr:colOff>38100</xdr:colOff>
      <xdr:row>82</xdr:row>
      <xdr:rowOff>6986</xdr:rowOff>
    </xdr:to>
    <xdr:sp macro="" textlink="">
      <xdr:nvSpPr>
        <xdr:cNvPr id="279" name="フローチャート: 判断 278"/>
        <xdr:cNvSpPr/>
      </xdr:nvSpPr>
      <xdr:spPr>
        <a:xfrm>
          <a:off x="3746500" y="139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55880</xdr:rowOff>
    </xdr:from>
    <xdr:to>
      <xdr:col>15</xdr:col>
      <xdr:colOff>101600</xdr:colOff>
      <xdr:row>81</xdr:row>
      <xdr:rowOff>157480</xdr:rowOff>
    </xdr:to>
    <xdr:sp macro="" textlink="">
      <xdr:nvSpPr>
        <xdr:cNvPr id="280" name="フローチャート: 判断 279"/>
        <xdr:cNvSpPr/>
      </xdr:nvSpPr>
      <xdr:spPr>
        <a:xfrm>
          <a:off x="2857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81" name="フローチャート: 判断 280"/>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166370</xdr:rowOff>
    </xdr:from>
    <xdr:to>
      <xdr:col>6</xdr:col>
      <xdr:colOff>38100</xdr:colOff>
      <xdr:row>81</xdr:row>
      <xdr:rowOff>96520</xdr:rowOff>
    </xdr:to>
    <xdr:sp macro="" textlink="">
      <xdr:nvSpPr>
        <xdr:cNvPr id="282" name="フローチャート: 判断 281"/>
        <xdr:cNvSpPr/>
      </xdr:nvSpPr>
      <xdr:spPr>
        <a:xfrm>
          <a:off x="10795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116839</xdr:rowOff>
    </xdr:from>
    <xdr:to>
      <xdr:col>24</xdr:col>
      <xdr:colOff>114300</xdr:colOff>
      <xdr:row>81</xdr:row>
      <xdr:rowOff>46989</xdr:rowOff>
    </xdr:to>
    <xdr:sp macro="" textlink="">
      <xdr:nvSpPr>
        <xdr:cNvPr id="288" name="楕円 287"/>
        <xdr:cNvSpPr/>
      </xdr:nvSpPr>
      <xdr:spPr>
        <a:xfrm>
          <a:off x="4584700" y="1383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139716</xdr:rowOff>
    </xdr:from>
    <xdr:ext cx="405111" cy="259045"/>
    <xdr:sp macro="" textlink="">
      <xdr:nvSpPr>
        <xdr:cNvPr id="289" name="【福祉施設】&#10;有形固定資産減価償却率該当値テキスト"/>
        <xdr:cNvSpPr txBox="1"/>
      </xdr:nvSpPr>
      <xdr:spPr>
        <a:xfrm>
          <a:off x="4673600"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48261</xdr:rowOff>
    </xdr:from>
    <xdr:to>
      <xdr:col>20</xdr:col>
      <xdr:colOff>38100</xdr:colOff>
      <xdr:row>80</xdr:row>
      <xdr:rowOff>149861</xdr:rowOff>
    </xdr:to>
    <xdr:sp macro="" textlink="">
      <xdr:nvSpPr>
        <xdr:cNvPr id="290" name="楕円 289"/>
        <xdr:cNvSpPr/>
      </xdr:nvSpPr>
      <xdr:spPr>
        <a:xfrm>
          <a:off x="3746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99061</xdr:rowOff>
    </xdr:from>
    <xdr:to>
      <xdr:col>24</xdr:col>
      <xdr:colOff>63500</xdr:colOff>
      <xdr:row>80</xdr:row>
      <xdr:rowOff>167639</xdr:rowOff>
    </xdr:to>
    <xdr:cxnSp macro="">
      <xdr:nvCxnSpPr>
        <xdr:cNvPr id="291" name="直線コネクタ 290"/>
        <xdr:cNvCxnSpPr/>
      </xdr:nvCxnSpPr>
      <xdr:spPr>
        <a:xfrm>
          <a:off x="3797300" y="1381506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170180</xdr:rowOff>
    </xdr:from>
    <xdr:to>
      <xdr:col>15</xdr:col>
      <xdr:colOff>101600</xdr:colOff>
      <xdr:row>80</xdr:row>
      <xdr:rowOff>100330</xdr:rowOff>
    </xdr:to>
    <xdr:sp macro="" textlink="">
      <xdr:nvSpPr>
        <xdr:cNvPr id="292" name="楕円 291"/>
        <xdr:cNvSpPr/>
      </xdr:nvSpPr>
      <xdr:spPr>
        <a:xfrm>
          <a:off x="28575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49530</xdr:rowOff>
    </xdr:from>
    <xdr:to>
      <xdr:col>19</xdr:col>
      <xdr:colOff>177800</xdr:colOff>
      <xdr:row>80</xdr:row>
      <xdr:rowOff>99061</xdr:rowOff>
    </xdr:to>
    <xdr:cxnSp macro="">
      <xdr:nvCxnSpPr>
        <xdr:cNvPr id="293" name="直線コネクタ 292"/>
        <xdr:cNvCxnSpPr/>
      </xdr:nvCxnSpPr>
      <xdr:spPr>
        <a:xfrm>
          <a:off x="2908300" y="1376553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122555</xdr:rowOff>
    </xdr:from>
    <xdr:to>
      <xdr:col>10</xdr:col>
      <xdr:colOff>165100</xdr:colOff>
      <xdr:row>80</xdr:row>
      <xdr:rowOff>52705</xdr:rowOff>
    </xdr:to>
    <xdr:sp macro="" textlink="">
      <xdr:nvSpPr>
        <xdr:cNvPr id="294" name="楕円 293"/>
        <xdr:cNvSpPr/>
      </xdr:nvSpPr>
      <xdr:spPr>
        <a:xfrm>
          <a:off x="1968500" y="1366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1905</xdr:rowOff>
    </xdr:from>
    <xdr:to>
      <xdr:col>15</xdr:col>
      <xdr:colOff>50800</xdr:colOff>
      <xdr:row>80</xdr:row>
      <xdr:rowOff>49530</xdr:rowOff>
    </xdr:to>
    <xdr:cxnSp macro="">
      <xdr:nvCxnSpPr>
        <xdr:cNvPr id="295" name="直線コネクタ 294"/>
        <xdr:cNvCxnSpPr/>
      </xdr:nvCxnSpPr>
      <xdr:spPr>
        <a:xfrm>
          <a:off x="2019300" y="137179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169563</xdr:rowOff>
    </xdr:from>
    <xdr:ext cx="405111" cy="259045"/>
    <xdr:sp macro="" textlink="">
      <xdr:nvSpPr>
        <xdr:cNvPr id="296" name="n_1aveValue【福祉施設】&#10;有形固定資産減価償却率"/>
        <xdr:cNvSpPr txBox="1"/>
      </xdr:nvSpPr>
      <xdr:spPr>
        <a:xfrm>
          <a:off x="3582044"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148607</xdr:rowOff>
    </xdr:from>
    <xdr:ext cx="405111" cy="259045"/>
    <xdr:sp macro="" textlink="">
      <xdr:nvSpPr>
        <xdr:cNvPr id="297" name="n_2aveValue【福祉施設】&#10;有形固定資産減価償却率"/>
        <xdr:cNvSpPr txBox="1"/>
      </xdr:nvSpPr>
      <xdr:spPr>
        <a:xfrm>
          <a:off x="2705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144797</xdr:rowOff>
    </xdr:from>
    <xdr:ext cx="405111" cy="259045"/>
    <xdr:sp macro="" textlink="">
      <xdr:nvSpPr>
        <xdr:cNvPr id="298" name="n_3aveValue【福祉施設】&#10;有形固定資産減価償却率"/>
        <xdr:cNvSpPr txBox="1"/>
      </xdr:nvSpPr>
      <xdr:spPr>
        <a:xfrm>
          <a:off x="18167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113047</xdr:rowOff>
    </xdr:from>
    <xdr:ext cx="405111" cy="259045"/>
    <xdr:sp macro="" textlink="">
      <xdr:nvSpPr>
        <xdr:cNvPr id="299" name="n_4aveValue【福祉施設】&#10;有形固定資産減価償却率"/>
        <xdr:cNvSpPr txBox="1"/>
      </xdr:nvSpPr>
      <xdr:spPr>
        <a:xfrm>
          <a:off x="9277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166388</xdr:rowOff>
    </xdr:from>
    <xdr:ext cx="405111" cy="259045"/>
    <xdr:sp macro="" textlink="">
      <xdr:nvSpPr>
        <xdr:cNvPr id="300" name="n_1mainValue【福祉施設】&#10;有形固定資産減価償却率"/>
        <xdr:cNvSpPr txBox="1"/>
      </xdr:nvSpPr>
      <xdr:spPr>
        <a:xfrm>
          <a:off x="35820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116857</xdr:rowOff>
    </xdr:from>
    <xdr:ext cx="405111" cy="259045"/>
    <xdr:sp macro="" textlink="">
      <xdr:nvSpPr>
        <xdr:cNvPr id="301" name="n_2mainValue【福祉施設】&#10;有形固定資産減価償却率"/>
        <xdr:cNvSpPr txBox="1"/>
      </xdr:nvSpPr>
      <xdr:spPr>
        <a:xfrm>
          <a:off x="2705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69232</xdr:rowOff>
    </xdr:from>
    <xdr:ext cx="405111" cy="259045"/>
    <xdr:sp macro="" textlink="">
      <xdr:nvSpPr>
        <xdr:cNvPr id="302" name="n_3mainValue【福祉施設】&#10;有形固定資産減価償却率"/>
        <xdr:cNvSpPr txBox="1"/>
      </xdr:nvSpPr>
      <xdr:spPr>
        <a:xfrm>
          <a:off x="1816744" y="1344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3" name="直線コネクタ 31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4" name="テキスト ボックス 31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5" name="直線コネクタ 31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6" name="テキスト ボックス 31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7" name="直線コネクタ 31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8" name="テキスト ボックス 31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9" name="直線コネクタ 31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0" name="テキスト ボックス 31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1" name="直線コネクタ 32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2" name="テキスト ボックス 32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154939</xdr:rowOff>
    </xdr:from>
    <xdr:to>
      <xdr:col>54</xdr:col>
      <xdr:colOff>189865</xdr:colOff>
      <xdr:row>86</xdr:row>
      <xdr:rowOff>107950</xdr:rowOff>
    </xdr:to>
    <xdr:cxnSp macro="">
      <xdr:nvCxnSpPr>
        <xdr:cNvPr id="326" name="直線コネクタ 325"/>
        <xdr:cNvCxnSpPr/>
      </xdr:nvCxnSpPr>
      <xdr:spPr>
        <a:xfrm flipV="1">
          <a:off x="10476865" y="1352803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2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28" name="直線コネクタ 32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101616</xdr:rowOff>
    </xdr:from>
    <xdr:ext cx="469744" cy="259045"/>
    <xdr:sp macro="" textlink="">
      <xdr:nvSpPr>
        <xdr:cNvPr id="329" name="【福祉施設】&#10;一人当たり面積最大値テキスト"/>
        <xdr:cNvSpPr txBox="1"/>
      </xdr:nvSpPr>
      <xdr:spPr>
        <a:xfrm>
          <a:off x="10515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154939</xdr:rowOff>
    </xdr:from>
    <xdr:to>
      <xdr:col>55</xdr:col>
      <xdr:colOff>88900</xdr:colOff>
      <xdr:row>78</xdr:row>
      <xdr:rowOff>154939</xdr:rowOff>
    </xdr:to>
    <xdr:cxnSp macro="">
      <xdr:nvCxnSpPr>
        <xdr:cNvPr id="330" name="直線コネクタ 329"/>
        <xdr:cNvCxnSpPr/>
      </xdr:nvCxnSpPr>
      <xdr:spPr>
        <a:xfrm>
          <a:off x="10388600" y="1352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25416</xdr:rowOff>
    </xdr:from>
    <xdr:ext cx="469744" cy="259045"/>
    <xdr:sp macro="" textlink="">
      <xdr:nvSpPr>
        <xdr:cNvPr id="331" name="【福祉施設】&#10;一人当たり面積平均値テキスト"/>
        <xdr:cNvSpPr txBox="1"/>
      </xdr:nvSpPr>
      <xdr:spPr>
        <a:xfrm>
          <a:off x="10515600" y="14598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46989</xdr:rowOff>
    </xdr:from>
    <xdr:to>
      <xdr:col>55</xdr:col>
      <xdr:colOff>50800</xdr:colOff>
      <xdr:row>85</xdr:row>
      <xdr:rowOff>148589</xdr:rowOff>
    </xdr:to>
    <xdr:sp macro="" textlink="">
      <xdr:nvSpPr>
        <xdr:cNvPr id="332" name="フローチャート: 判断 331"/>
        <xdr:cNvSpPr/>
      </xdr:nvSpPr>
      <xdr:spPr>
        <a:xfrm>
          <a:off x="104267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46989</xdr:rowOff>
    </xdr:from>
    <xdr:to>
      <xdr:col>50</xdr:col>
      <xdr:colOff>165100</xdr:colOff>
      <xdr:row>85</xdr:row>
      <xdr:rowOff>148589</xdr:rowOff>
    </xdr:to>
    <xdr:sp macro="" textlink="">
      <xdr:nvSpPr>
        <xdr:cNvPr id="333" name="フローチャート: 判断 332"/>
        <xdr:cNvSpPr/>
      </xdr:nvSpPr>
      <xdr:spPr>
        <a:xfrm>
          <a:off x="9588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49530</xdr:rowOff>
    </xdr:from>
    <xdr:to>
      <xdr:col>46</xdr:col>
      <xdr:colOff>38100</xdr:colOff>
      <xdr:row>85</xdr:row>
      <xdr:rowOff>151130</xdr:rowOff>
    </xdr:to>
    <xdr:sp macro="" textlink="">
      <xdr:nvSpPr>
        <xdr:cNvPr id="334" name="フローチャート: 判断 333"/>
        <xdr:cNvSpPr/>
      </xdr:nvSpPr>
      <xdr:spPr>
        <a:xfrm>
          <a:off x="8699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39370</xdr:rowOff>
    </xdr:from>
    <xdr:to>
      <xdr:col>41</xdr:col>
      <xdr:colOff>101600</xdr:colOff>
      <xdr:row>85</xdr:row>
      <xdr:rowOff>140970</xdr:rowOff>
    </xdr:to>
    <xdr:sp macro="" textlink="">
      <xdr:nvSpPr>
        <xdr:cNvPr id="335" name="フローチャート: 判断 334"/>
        <xdr:cNvSpPr/>
      </xdr:nvSpPr>
      <xdr:spPr>
        <a:xfrm>
          <a:off x="7810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46989</xdr:rowOff>
    </xdr:from>
    <xdr:to>
      <xdr:col>36</xdr:col>
      <xdr:colOff>165100</xdr:colOff>
      <xdr:row>85</xdr:row>
      <xdr:rowOff>148589</xdr:rowOff>
    </xdr:to>
    <xdr:sp macro="" textlink="">
      <xdr:nvSpPr>
        <xdr:cNvPr id="336" name="フローチャート: 判断 335"/>
        <xdr:cNvSpPr/>
      </xdr:nvSpPr>
      <xdr:spPr>
        <a:xfrm>
          <a:off x="6921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59689</xdr:rowOff>
    </xdr:from>
    <xdr:to>
      <xdr:col>55</xdr:col>
      <xdr:colOff>50800</xdr:colOff>
      <xdr:row>84</xdr:row>
      <xdr:rowOff>161289</xdr:rowOff>
    </xdr:to>
    <xdr:sp macro="" textlink="">
      <xdr:nvSpPr>
        <xdr:cNvPr id="342" name="楕円 341"/>
        <xdr:cNvSpPr/>
      </xdr:nvSpPr>
      <xdr:spPr>
        <a:xfrm>
          <a:off x="104267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82566</xdr:rowOff>
    </xdr:from>
    <xdr:ext cx="469744" cy="259045"/>
    <xdr:sp macro="" textlink="">
      <xdr:nvSpPr>
        <xdr:cNvPr id="343" name="【福祉施設】&#10;一人当たり面積該当値テキスト"/>
        <xdr:cNvSpPr txBox="1"/>
      </xdr:nvSpPr>
      <xdr:spPr>
        <a:xfrm>
          <a:off x="10515600" y="143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86361</xdr:rowOff>
    </xdr:from>
    <xdr:to>
      <xdr:col>50</xdr:col>
      <xdr:colOff>165100</xdr:colOff>
      <xdr:row>86</xdr:row>
      <xdr:rowOff>16511</xdr:rowOff>
    </xdr:to>
    <xdr:sp macro="" textlink="">
      <xdr:nvSpPr>
        <xdr:cNvPr id="344" name="楕円 343"/>
        <xdr:cNvSpPr/>
      </xdr:nvSpPr>
      <xdr:spPr>
        <a:xfrm>
          <a:off x="9588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110489</xdr:rowOff>
    </xdr:from>
    <xdr:to>
      <xdr:col>55</xdr:col>
      <xdr:colOff>0</xdr:colOff>
      <xdr:row>85</xdr:row>
      <xdr:rowOff>137161</xdr:rowOff>
    </xdr:to>
    <xdr:cxnSp macro="">
      <xdr:nvCxnSpPr>
        <xdr:cNvPr id="345" name="直線コネクタ 344"/>
        <xdr:cNvCxnSpPr/>
      </xdr:nvCxnSpPr>
      <xdr:spPr>
        <a:xfrm flipV="1">
          <a:off x="9639300" y="14512289"/>
          <a:ext cx="838200" cy="19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86361</xdr:rowOff>
    </xdr:from>
    <xdr:to>
      <xdr:col>46</xdr:col>
      <xdr:colOff>38100</xdr:colOff>
      <xdr:row>86</xdr:row>
      <xdr:rowOff>16511</xdr:rowOff>
    </xdr:to>
    <xdr:sp macro="" textlink="">
      <xdr:nvSpPr>
        <xdr:cNvPr id="346" name="楕円 345"/>
        <xdr:cNvSpPr/>
      </xdr:nvSpPr>
      <xdr:spPr>
        <a:xfrm>
          <a:off x="8699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137161</xdr:rowOff>
    </xdr:from>
    <xdr:to>
      <xdr:col>50</xdr:col>
      <xdr:colOff>114300</xdr:colOff>
      <xdr:row>85</xdr:row>
      <xdr:rowOff>137161</xdr:rowOff>
    </xdr:to>
    <xdr:cxnSp macro="">
      <xdr:nvCxnSpPr>
        <xdr:cNvPr id="347" name="直線コネクタ 346"/>
        <xdr:cNvCxnSpPr/>
      </xdr:nvCxnSpPr>
      <xdr:spPr>
        <a:xfrm>
          <a:off x="8750300" y="147104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68580</xdr:rowOff>
    </xdr:from>
    <xdr:to>
      <xdr:col>41</xdr:col>
      <xdr:colOff>101600</xdr:colOff>
      <xdr:row>85</xdr:row>
      <xdr:rowOff>170180</xdr:rowOff>
    </xdr:to>
    <xdr:sp macro="" textlink="">
      <xdr:nvSpPr>
        <xdr:cNvPr id="348" name="楕円 347"/>
        <xdr:cNvSpPr/>
      </xdr:nvSpPr>
      <xdr:spPr>
        <a:xfrm>
          <a:off x="7810500" y="1464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119380</xdr:rowOff>
    </xdr:from>
    <xdr:to>
      <xdr:col>45</xdr:col>
      <xdr:colOff>177800</xdr:colOff>
      <xdr:row>85</xdr:row>
      <xdr:rowOff>137161</xdr:rowOff>
    </xdr:to>
    <xdr:cxnSp macro="">
      <xdr:nvCxnSpPr>
        <xdr:cNvPr id="349" name="直線コネクタ 348"/>
        <xdr:cNvCxnSpPr/>
      </xdr:nvCxnSpPr>
      <xdr:spPr>
        <a:xfrm>
          <a:off x="7861300" y="14692630"/>
          <a:ext cx="8890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165116</xdr:rowOff>
    </xdr:from>
    <xdr:ext cx="469744" cy="259045"/>
    <xdr:sp macro="" textlink="">
      <xdr:nvSpPr>
        <xdr:cNvPr id="350" name="n_1aveValue【福祉施設】&#10;一人当たり面積"/>
        <xdr:cNvSpPr txBox="1"/>
      </xdr:nvSpPr>
      <xdr:spPr>
        <a:xfrm>
          <a:off x="93917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167657</xdr:rowOff>
    </xdr:from>
    <xdr:ext cx="469744" cy="259045"/>
    <xdr:sp macro="" textlink="">
      <xdr:nvSpPr>
        <xdr:cNvPr id="351" name="n_2aveValue【福祉施設】&#10;一人当たり面積"/>
        <xdr:cNvSpPr txBox="1"/>
      </xdr:nvSpPr>
      <xdr:spPr>
        <a:xfrm>
          <a:off x="8515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157497</xdr:rowOff>
    </xdr:from>
    <xdr:ext cx="469744" cy="259045"/>
    <xdr:sp macro="" textlink="">
      <xdr:nvSpPr>
        <xdr:cNvPr id="352" name="n_3aveValue【福祉施設】&#10;一人当たり面積"/>
        <xdr:cNvSpPr txBox="1"/>
      </xdr:nvSpPr>
      <xdr:spPr>
        <a:xfrm>
          <a:off x="7626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165116</xdr:rowOff>
    </xdr:from>
    <xdr:ext cx="469744" cy="259045"/>
    <xdr:sp macro="" textlink="">
      <xdr:nvSpPr>
        <xdr:cNvPr id="353" name="n_4aveValue【福祉施設】&#10;一人当たり面積"/>
        <xdr:cNvSpPr txBox="1"/>
      </xdr:nvSpPr>
      <xdr:spPr>
        <a:xfrm>
          <a:off x="6737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7638</xdr:rowOff>
    </xdr:from>
    <xdr:ext cx="469744" cy="259045"/>
    <xdr:sp macro="" textlink="">
      <xdr:nvSpPr>
        <xdr:cNvPr id="354" name="n_1mainValue【福祉施設】&#10;一人当たり面積"/>
        <xdr:cNvSpPr txBox="1"/>
      </xdr:nvSpPr>
      <xdr:spPr>
        <a:xfrm>
          <a:off x="93917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7638</xdr:rowOff>
    </xdr:from>
    <xdr:ext cx="469744" cy="259045"/>
    <xdr:sp macro="" textlink="">
      <xdr:nvSpPr>
        <xdr:cNvPr id="355" name="n_2mainValue【福祉施設】&#10;一人当たり面積"/>
        <xdr:cNvSpPr txBox="1"/>
      </xdr:nvSpPr>
      <xdr:spPr>
        <a:xfrm>
          <a:off x="85154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161307</xdr:rowOff>
    </xdr:from>
    <xdr:ext cx="469744" cy="259045"/>
    <xdr:sp macro="" textlink="">
      <xdr:nvSpPr>
        <xdr:cNvPr id="356" name="n_3mainValue【福祉施設】&#10;一人当たり面積"/>
        <xdr:cNvSpPr txBox="1"/>
      </xdr:nvSpPr>
      <xdr:spPr>
        <a:xfrm>
          <a:off x="7626427" y="1473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8" name="直線コネクタ 36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69" name="テキスト ボックス 36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0" name="直線コネクタ 36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1" name="テキスト ボックス 37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2" name="直線コネクタ 37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3" name="テキスト ボックス 37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4" name="直線コネクタ 37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5" name="テキスト ボックス 37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6" name="直線コネクタ 37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77" name="テキスト ボックス 37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8" name="直線コネクタ 37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80" name="直線コネクタ 379"/>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81" name="【市民会館】&#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82" name="直線コネクタ 381"/>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383" name="【市民会館】&#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84" name="直線コネクタ 383"/>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104157</xdr:rowOff>
    </xdr:from>
    <xdr:ext cx="405111" cy="259045"/>
    <xdr:sp macro="" textlink="">
      <xdr:nvSpPr>
        <xdr:cNvPr id="385" name="【市民会館】&#10;有形固定資産減価償却率平均値テキスト"/>
        <xdr:cNvSpPr txBox="1"/>
      </xdr:nvSpPr>
      <xdr:spPr>
        <a:xfrm>
          <a:off x="4673600" y="17592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81280</xdr:rowOff>
    </xdr:from>
    <xdr:to>
      <xdr:col>24</xdr:col>
      <xdr:colOff>114300</xdr:colOff>
      <xdr:row>104</xdr:row>
      <xdr:rowOff>11430</xdr:rowOff>
    </xdr:to>
    <xdr:sp macro="" textlink="">
      <xdr:nvSpPr>
        <xdr:cNvPr id="386" name="フローチャート: 判断 385"/>
        <xdr:cNvSpPr/>
      </xdr:nvSpPr>
      <xdr:spPr>
        <a:xfrm>
          <a:off x="45847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58420</xdr:rowOff>
    </xdr:from>
    <xdr:to>
      <xdr:col>20</xdr:col>
      <xdr:colOff>38100</xdr:colOff>
      <xdr:row>103</xdr:row>
      <xdr:rowOff>160020</xdr:rowOff>
    </xdr:to>
    <xdr:sp macro="" textlink="">
      <xdr:nvSpPr>
        <xdr:cNvPr id="387" name="フローチャート: 判断 386"/>
        <xdr:cNvSpPr/>
      </xdr:nvSpPr>
      <xdr:spPr>
        <a:xfrm>
          <a:off x="3746500" y="1771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54611</xdr:rowOff>
    </xdr:from>
    <xdr:to>
      <xdr:col>15</xdr:col>
      <xdr:colOff>101600</xdr:colOff>
      <xdr:row>103</xdr:row>
      <xdr:rowOff>156211</xdr:rowOff>
    </xdr:to>
    <xdr:sp macro="" textlink="">
      <xdr:nvSpPr>
        <xdr:cNvPr id="388" name="フローチャート: 判断 387"/>
        <xdr:cNvSpPr/>
      </xdr:nvSpPr>
      <xdr:spPr>
        <a:xfrm>
          <a:off x="2857500" y="17713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389" name="フローチャート: 判断 388"/>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50800</xdr:rowOff>
    </xdr:from>
    <xdr:to>
      <xdr:col>6</xdr:col>
      <xdr:colOff>38100</xdr:colOff>
      <xdr:row>103</xdr:row>
      <xdr:rowOff>152400</xdr:rowOff>
    </xdr:to>
    <xdr:sp macro="" textlink="">
      <xdr:nvSpPr>
        <xdr:cNvPr id="390" name="フローチャート: 判断 389"/>
        <xdr:cNvSpPr/>
      </xdr:nvSpPr>
      <xdr:spPr>
        <a:xfrm>
          <a:off x="1079500" y="177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1" name="テキスト ボックス 39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2" name="テキスト ボックス 39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3" name="テキスト ボックス 39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4" name="テキスト ボックス 39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5" name="テキスト ボックス 39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7620</xdr:rowOff>
    </xdr:from>
    <xdr:to>
      <xdr:col>24</xdr:col>
      <xdr:colOff>114300</xdr:colOff>
      <xdr:row>105</xdr:row>
      <xdr:rowOff>109220</xdr:rowOff>
    </xdr:to>
    <xdr:sp macro="" textlink="">
      <xdr:nvSpPr>
        <xdr:cNvPr id="396" name="楕円 395"/>
        <xdr:cNvSpPr/>
      </xdr:nvSpPr>
      <xdr:spPr>
        <a:xfrm>
          <a:off x="4584700" y="1800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157497</xdr:rowOff>
    </xdr:from>
    <xdr:ext cx="405111" cy="259045"/>
    <xdr:sp macro="" textlink="">
      <xdr:nvSpPr>
        <xdr:cNvPr id="397" name="【市民会館】&#10;有形固定資産減価償却率該当値テキスト"/>
        <xdr:cNvSpPr txBox="1"/>
      </xdr:nvSpPr>
      <xdr:spPr>
        <a:xfrm>
          <a:off x="4673600" y="1798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139700</xdr:rowOff>
    </xdr:from>
    <xdr:to>
      <xdr:col>20</xdr:col>
      <xdr:colOff>38100</xdr:colOff>
      <xdr:row>105</xdr:row>
      <xdr:rowOff>69850</xdr:rowOff>
    </xdr:to>
    <xdr:sp macro="" textlink="">
      <xdr:nvSpPr>
        <xdr:cNvPr id="398" name="楕円 397"/>
        <xdr:cNvSpPr/>
      </xdr:nvSpPr>
      <xdr:spPr>
        <a:xfrm>
          <a:off x="3746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19050</xdr:rowOff>
    </xdr:from>
    <xdr:to>
      <xdr:col>24</xdr:col>
      <xdr:colOff>63500</xdr:colOff>
      <xdr:row>105</xdr:row>
      <xdr:rowOff>58420</xdr:rowOff>
    </xdr:to>
    <xdr:cxnSp macro="">
      <xdr:nvCxnSpPr>
        <xdr:cNvPr id="399" name="直線コネクタ 398"/>
        <xdr:cNvCxnSpPr/>
      </xdr:nvCxnSpPr>
      <xdr:spPr>
        <a:xfrm>
          <a:off x="3797300" y="18021300"/>
          <a:ext cx="8382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96520</xdr:rowOff>
    </xdr:from>
    <xdr:to>
      <xdr:col>15</xdr:col>
      <xdr:colOff>101600</xdr:colOff>
      <xdr:row>105</xdr:row>
      <xdr:rowOff>26670</xdr:rowOff>
    </xdr:to>
    <xdr:sp macro="" textlink="">
      <xdr:nvSpPr>
        <xdr:cNvPr id="400" name="楕円 399"/>
        <xdr:cNvSpPr/>
      </xdr:nvSpPr>
      <xdr:spPr>
        <a:xfrm>
          <a:off x="2857500" y="1792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147320</xdr:rowOff>
    </xdr:from>
    <xdr:to>
      <xdr:col>19</xdr:col>
      <xdr:colOff>177800</xdr:colOff>
      <xdr:row>105</xdr:row>
      <xdr:rowOff>19050</xdr:rowOff>
    </xdr:to>
    <xdr:cxnSp macro="">
      <xdr:nvCxnSpPr>
        <xdr:cNvPr id="401" name="直線コネクタ 400"/>
        <xdr:cNvCxnSpPr/>
      </xdr:nvCxnSpPr>
      <xdr:spPr>
        <a:xfrm>
          <a:off x="2908300" y="17978120"/>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58420</xdr:rowOff>
    </xdr:from>
    <xdr:to>
      <xdr:col>10</xdr:col>
      <xdr:colOff>165100</xdr:colOff>
      <xdr:row>104</xdr:row>
      <xdr:rowOff>160020</xdr:rowOff>
    </xdr:to>
    <xdr:sp macro="" textlink="">
      <xdr:nvSpPr>
        <xdr:cNvPr id="402" name="楕円 401"/>
        <xdr:cNvSpPr/>
      </xdr:nvSpPr>
      <xdr:spPr>
        <a:xfrm>
          <a:off x="1968500" y="1788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109220</xdr:rowOff>
    </xdr:from>
    <xdr:to>
      <xdr:col>15</xdr:col>
      <xdr:colOff>50800</xdr:colOff>
      <xdr:row>104</xdr:row>
      <xdr:rowOff>147320</xdr:rowOff>
    </xdr:to>
    <xdr:cxnSp macro="">
      <xdr:nvCxnSpPr>
        <xdr:cNvPr id="403" name="直線コネクタ 402"/>
        <xdr:cNvCxnSpPr/>
      </xdr:nvCxnSpPr>
      <xdr:spPr>
        <a:xfrm>
          <a:off x="2019300" y="179400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5097</xdr:rowOff>
    </xdr:from>
    <xdr:ext cx="405111" cy="259045"/>
    <xdr:sp macro="" textlink="">
      <xdr:nvSpPr>
        <xdr:cNvPr id="404" name="n_1aveValue【市民会館】&#10;有形固定資産減価償却率"/>
        <xdr:cNvSpPr txBox="1"/>
      </xdr:nvSpPr>
      <xdr:spPr>
        <a:xfrm>
          <a:off x="3582044" y="1749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xdr:rowOff>
    </xdr:from>
    <xdr:ext cx="405111" cy="259045"/>
    <xdr:sp macro="" textlink="">
      <xdr:nvSpPr>
        <xdr:cNvPr id="405" name="n_2aveValue【市民会館】&#10;有形固定資産減価償却率"/>
        <xdr:cNvSpPr txBox="1"/>
      </xdr:nvSpPr>
      <xdr:spPr>
        <a:xfrm>
          <a:off x="2705744" y="17489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06" name="n_3aveValue【市民会館】&#10;有形固定資産減価償却率"/>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168927</xdr:rowOff>
    </xdr:from>
    <xdr:ext cx="405111" cy="259045"/>
    <xdr:sp macro="" textlink="">
      <xdr:nvSpPr>
        <xdr:cNvPr id="407" name="n_4aveValue【市民会館】&#10;有形固定資産減価償却率"/>
        <xdr:cNvSpPr txBox="1"/>
      </xdr:nvSpPr>
      <xdr:spPr>
        <a:xfrm>
          <a:off x="927744" y="1748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60977</xdr:rowOff>
    </xdr:from>
    <xdr:ext cx="405111" cy="259045"/>
    <xdr:sp macro="" textlink="">
      <xdr:nvSpPr>
        <xdr:cNvPr id="408" name="n_1mainValue【市民会館】&#10;有形固定資産減価償却率"/>
        <xdr:cNvSpPr txBox="1"/>
      </xdr:nvSpPr>
      <xdr:spPr>
        <a:xfrm>
          <a:off x="35820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17797</xdr:rowOff>
    </xdr:from>
    <xdr:ext cx="405111" cy="259045"/>
    <xdr:sp macro="" textlink="">
      <xdr:nvSpPr>
        <xdr:cNvPr id="409" name="n_2mainValue【市民会館】&#10;有形固定資産減価償却率"/>
        <xdr:cNvSpPr txBox="1"/>
      </xdr:nvSpPr>
      <xdr:spPr>
        <a:xfrm>
          <a:off x="2705744" y="18020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151147</xdr:rowOff>
    </xdr:from>
    <xdr:ext cx="405111" cy="259045"/>
    <xdr:sp macro="" textlink="">
      <xdr:nvSpPr>
        <xdr:cNvPr id="410" name="n_3mainValue【市民会館】&#10;有形固定資産減価償却率"/>
        <xdr:cNvSpPr txBox="1"/>
      </xdr:nvSpPr>
      <xdr:spPr>
        <a:xfrm>
          <a:off x="1816744" y="1798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1" name="正方形/長方形 41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2" name="正方形/長方形 41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3" name="正方形/長方形 41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4" name="正方形/長方形 41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5" name="正方形/長方形 41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6" name="正方形/長方形 41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7" name="正方形/長方形 41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8" name="正方形/長方形 41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9" name="テキスト ボックス 41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0" name="直線コネクタ 41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1" name="直線コネクタ 42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2" name="テキスト ボックス 42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3" name="直線コネクタ 42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4" name="テキスト ボックス 42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5" name="直線コネクタ 42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6" name="テキスト ボックス 42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7" name="直線コネクタ 42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28" name="テキスト ボックス 42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9" name="直線コネクタ 42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0" name="テキスト ボックス 42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1" name="直線コネクタ 43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2" name="テキスト ボックス 43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0</xdr:rowOff>
    </xdr:from>
    <xdr:to>
      <xdr:col>54</xdr:col>
      <xdr:colOff>189865</xdr:colOff>
      <xdr:row>108</xdr:row>
      <xdr:rowOff>131445</xdr:rowOff>
    </xdr:to>
    <xdr:cxnSp macro="">
      <xdr:nvCxnSpPr>
        <xdr:cNvPr id="434" name="直線コネクタ 433"/>
        <xdr:cNvCxnSpPr/>
      </xdr:nvCxnSpPr>
      <xdr:spPr>
        <a:xfrm flipV="1">
          <a:off x="10476865" y="1714500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35" name="【市民会館】&#10;一人当たり面積最小値テキスト"/>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36" name="直線コネクタ 435"/>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118127</xdr:rowOff>
    </xdr:from>
    <xdr:ext cx="469744" cy="259045"/>
    <xdr:sp macro="" textlink="">
      <xdr:nvSpPr>
        <xdr:cNvPr id="437" name="【市民会館】&#10;一人当たり面積最大値テキスト"/>
        <xdr:cNvSpPr txBox="1"/>
      </xdr:nvSpPr>
      <xdr:spPr>
        <a:xfrm>
          <a:off x="10515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0</xdr:rowOff>
    </xdr:from>
    <xdr:to>
      <xdr:col>55</xdr:col>
      <xdr:colOff>88900</xdr:colOff>
      <xdr:row>100</xdr:row>
      <xdr:rowOff>0</xdr:rowOff>
    </xdr:to>
    <xdr:cxnSp macro="">
      <xdr:nvCxnSpPr>
        <xdr:cNvPr id="438" name="直線コネクタ 437"/>
        <xdr:cNvCxnSpPr/>
      </xdr:nvCxnSpPr>
      <xdr:spPr>
        <a:xfrm>
          <a:off x="10388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132097</xdr:rowOff>
    </xdr:from>
    <xdr:ext cx="469744" cy="259045"/>
    <xdr:sp macro="" textlink="">
      <xdr:nvSpPr>
        <xdr:cNvPr id="439" name="【市民会館】&#10;一人当たり面積平均値テキスト"/>
        <xdr:cNvSpPr txBox="1"/>
      </xdr:nvSpPr>
      <xdr:spPr>
        <a:xfrm>
          <a:off x="10515600" y="18134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40" name="フローチャート: 判断 439"/>
        <xdr:cNvSpPr/>
      </xdr:nvSpPr>
      <xdr:spPr>
        <a:xfrm>
          <a:off x="104267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111125</xdr:rowOff>
    </xdr:from>
    <xdr:to>
      <xdr:col>50</xdr:col>
      <xdr:colOff>165100</xdr:colOff>
      <xdr:row>107</xdr:row>
      <xdr:rowOff>41275</xdr:rowOff>
    </xdr:to>
    <xdr:sp macro="" textlink="">
      <xdr:nvSpPr>
        <xdr:cNvPr id="441" name="フローチャート: 判断 440"/>
        <xdr:cNvSpPr/>
      </xdr:nvSpPr>
      <xdr:spPr>
        <a:xfrm>
          <a:off x="9588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103505</xdr:rowOff>
    </xdr:from>
    <xdr:to>
      <xdr:col>46</xdr:col>
      <xdr:colOff>38100</xdr:colOff>
      <xdr:row>107</xdr:row>
      <xdr:rowOff>33655</xdr:rowOff>
    </xdr:to>
    <xdr:sp macro="" textlink="">
      <xdr:nvSpPr>
        <xdr:cNvPr id="442" name="フローチャート: 判断 441"/>
        <xdr:cNvSpPr/>
      </xdr:nvSpPr>
      <xdr:spPr>
        <a:xfrm>
          <a:off x="8699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99695</xdr:rowOff>
    </xdr:from>
    <xdr:to>
      <xdr:col>41</xdr:col>
      <xdr:colOff>101600</xdr:colOff>
      <xdr:row>107</xdr:row>
      <xdr:rowOff>29845</xdr:rowOff>
    </xdr:to>
    <xdr:sp macro="" textlink="">
      <xdr:nvSpPr>
        <xdr:cNvPr id="443" name="フローチャート: 判断 442"/>
        <xdr:cNvSpPr/>
      </xdr:nvSpPr>
      <xdr:spPr>
        <a:xfrm>
          <a:off x="7810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88264</xdr:rowOff>
    </xdr:from>
    <xdr:to>
      <xdr:col>36</xdr:col>
      <xdr:colOff>165100</xdr:colOff>
      <xdr:row>107</xdr:row>
      <xdr:rowOff>18414</xdr:rowOff>
    </xdr:to>
    <xdr:sp macro="" textlink="">
      <xdr:nvSpPr>
        <xdr:cNvPr id="444" name="フローチャート: 判断 443"/>
        <xdr:cNvSpPr/>
      </xdr:nvSpPr>
      <xdr:spPr>
        <a:xfrm>
          <a:off x="6921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5" name="テキスト ボックス 44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6" name="テキスト ボックス 44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7" name="テキスト ボックス 44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8" name="テキスト ボックス 44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9" name="テキスト ボックス 44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53975</xdr:rowOff>
    </xdr:from>
    <xdr:to>
      <xdr:col>55</xdr:col>
      <xdr:colOff>50800</xdr:colOff>
      <xdr:row>107</xdr:row>
      <xdr:rowOff>155575</xdr:rowOff>
    </xdr:to>
    <xdr:sp macro="" textlink="">
      <xdr:nvSpPr>
        <xdr:cNvPr id="450" name="楕円 449"/>
        <xdr:cNvSpPr/>
      </xdr:nvSpPr>
      <xdr:spPr>
        <a:xfrm>
          <a:off x="10426700" y="1839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32402</xdr:rowOff>
    </xdr:from>
    <xdr:ext cx="469744" cy="259045"/>
    <xdr:sp macro="" textlink="">
      <xdr:nvSpPr>
        <xdr:cNvPr id="451" name="【市民会館】&#10;一人当たり面積該当値テキスト"/>
        <xdr:cNvSpPr txBox="1"/>
      </xdr:nvSpPr>
      <xdr:spPr>
        <a:xfrm>
          <a:off x="10515600" y="183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55880</xdr:rowOff>
    </xdr:from>
    <xdr:to>
      <xdr:col>50</xdr:col>
      <xdr:colOff>165100</xdr:colOff>
      <xdr:row>107</xdr:row>
      <xdr:rowOff>157480</xdr:rowOff>
    </xdr:to>
    <xdr:sp macro="" textlink="">
      <xdr:nvSpPr>
        <xdr:cNvPr id="452" name="楕円 451"/>
        <xdr:cNvSpPr/>
      </xdr:nvSpPr>
      <xdr:spPr>
        <a:xfrm>
          <a:off x="9588500" y="184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104775</xdr:rowOff>
    </xdr:from>
    <xdr:to>
      <xdr:col>55</xdr:col>
      <xdr:colOff>0</xdr:colOff>
      <xdr:row>107</xdr:row>
      <xdr:rowOff>106680</xdr:rowOff>
    </xdr:to>
    <xdr:cxnSp macro="">
      <xdr:nvCxnSpPr>
        <xdr:cNvPr id="453" name="直線コネクタ 452"/>
        <xdr:cNvCxnSpPr/>
      </xdr:nvCxnSpPr>
      <xdr:spPr>
        <a:xfrm flipV="1">
          <a:off x="9639300" y="1844992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57786</xdr:rowOff>
    </xdr:from>
    <xdr:to>
      <xdr:col>46</xdr:col>
      <xdr:colOff>38100</xdr:colOff>
      <xdr:row>107</xdr:row>
      <xdr:rowOff>159386</xdr:rowOff>
    </xdr:to>
    <xdr:sp macro="" textlink="">
      <xdr:nvSpPr>
        <xdr:cNvPr id="454" name="楕円 453"/>
        <xdr:cNvSpPr/>
      </xdr:nvSpPr>
      <xdr:spPr>
        <a:xfrm>
          <a:off x="86995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106680</xdr:rowOff>
    </xdr:from>
    <xdr:to>
      <xdr:col>50</xdr:col>
      <xdr:colOff>114300</xdr:colOff>
      <xdr:row>107</xdr:row>
      <xdr:rowOff>108586</xdr:rowOff>
    </xdr:to>
    <xdr:cxnSp macro="">
      <xdr:nvCxnSpPr>
        <xdr:cNvPr id="455" name="直線コネクタ 454"/>
        <xdr:cNvCxnSpPr/>
      </xdr:nvCxnSpPr>
      <xdr:spPr>
        <a:xfrm flipV="1">
          <a:off x="8750300" y="1845183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59689</xdr:rowOff>
    </xdr:from>
    <xdr:to>
      <xdr:col>41</xdr:col>
      <xdr:colOff>101600</xdr:colOff>
      <xdr:row>107</xdr:row>
      <xdr:rowOff>161289</xdr:rowOff>
    </xdr:to>
    <xdr:sp macro="" textlink="">
      <xdr:nvSpPr>
        <xdr:cNvPr id="456" name="楕円 455"/>
        <xdr:cNvSpPr/>
      </xdr:nvSpPr>
      <xdr:spPr>
        <a:xfrm>
          <a:off x="7810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108586</xdr:rowOff>
    </xdr:from>
    <xdr:to>
      <xdr:col>45</xdr:col>
      <xdr:colOff>177800</xdr:colOff>
      <xdr:row>107</xdr:row>
      <xdr:rowOff>110489</xdr:rowOff>
    </xdr:to>
    <xdr:cxnSp macro="">
      <xdr:nvCxnSpPr>
        <xdr:cNvPr id="457" name="直線コネクタ 456"/>
        <xdr:cNvCxnSpPr/>
      </xdr:nvCxnSpPr>
      <xdr:spPr>
        <a:xfrm flipV="1">
          <a:off x="7861300" y="18453736"/>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57802</xdr:rowOff>
    </xdr:from>
    <xdr:ext cx="469744" cy="259045"/>
    <xdr:sp macro="" textlink="">
      <xdr:nvSpPr>
        <xdr:cNvPr id="458" name="n_1aveValue【市民会館】&#10;一人当たり面積"/>
        <xdr:cNvSpPr txBox="1"/>
      </xdr:nvSpPr>
      <xdr:spPr>
        <a:xfrm>
          <a:off x="93917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50182</xdr:rowOff>
    </xdr:from>
    <xdr:ext cx="469744" cy="259045"/>
    <xdr:sp macro="" textlink="">
      <xdr:nvSpPr>
        <xdr:cNvPr id="459" name="n_2aveValue【市民会館】&#10;一人当たり面積"/>
        <xdr:cNvSpPr txBox="1"/>
      </xdr:nvSpPr>
      <xdr:spPr>
        <a:xfrm>
          <a:off x="8515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46372</xdr:rowOff>
    </xdr:from>
    <xdr:ext cx="469744" cy="259045"/>
    <xdr:sp macro="" textlink="">
      <xdr:nvSpPr>
        <xdr:cNvPr id="460" name="n_3aveValue【市民会館】&#10;一人当たり面積"/>
        <xdr:cNvSpPr txBox="1"/>
      </xdr:nvSpPr>
      <xdr:spPr>
        <a:xfrm>
          <a:off x="7626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34941</xdr:rowOff>
    </xdr:from>
    <xdr:ext cx="469744" cy="259045"/>
    <xdr:sp macro="" textlink="">
      <xdr:nvSpPr>
        <xdr:cNvPr id="461" name="n_4aveValue【市民会館】&#10;一人当たり面積"/>
        <xdr:cNvSpPr txBox="1"/>
      </xdr:nvSpPr>
      <xdr:spPr>
        <a:xfrm>
          <a:off x="6737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148607</xdr:rowOff>
    </xdr:from>
    <xdr:ext cx="469744" cy="259045"/>
    <xdr:sp macro="" textlink="">
      <xdr:nvSpPr>
        <xdr:cNvPr id="462" name="n_1mainValue【市民会館】&#10;一人当たり面積"/>
        <xdr:cNvSpPr txBox="1"/>
      </xdr:nvSpPr>
      <xdr:spPr>
        <a:xfrm>
          <a:off x="9391727" y="1849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150513</xdr:rowOff>
    </xdr:from>
    <xdr:ext cx="469744" cy="259045"/>
    <xdr:sp macro="" textlink="">
      <xdr:nvSpPr>
        <xdr:cNvPr id="463" name="n_2mainValue【市民会館】&#10;一人当たり面積"/>
        <xdr:cNvSpPr txBox="1"/>
      </xdr:nvSpPr>
      <xdr:spPr>
        <a:xfrm>
          <a:off x="8515427" y="1849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152416</xdr:rowOff>
    </xdr:from>
    <xdr:ext cx="469744" cy="259045"/>
    <xdr:sp macro="" textlink="">
      <xdr:nvSpPr>
        <xdr:cNvPr id="464" name="n_3mainValue【市民会館】&#10;一人当たり面積"/>
        <xdr:cNvSpPr txBox="1"/>
      </xdr:nvSpPr>
      <xdr:spPr>
        <a:xfrm>
          <a:off x="7626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5" name="正方形/長方形 4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6" name="正方形/長方形 4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7" name="正方形/長方形 4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8" name="正方形/長方形 4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9" name="正方形/長方形 4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0" name="正方形/長方形 4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1" name="正方形/長方形 4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2" name="正方形/長方形 4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3" name="テキスト ボックス 4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4" name="直線コネクタ 4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5" name="テキスト ボックス 47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6" name="直線コネクタ 47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7" name="テキスト ボックス 47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8" name="直線コネクタ 47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9" name="テキスト ボックス 47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0" name="直線コネクタ 47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1" name="テキスト ボックス 48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2" name="直線コネクタ 48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3" name="テキスト ボックス 48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4" name="直線コネクタ 48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5" name="テキスト ボックス 48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6" name="直線コネクタ 4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7" name="テキスト ボックス 48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41</xdr:row>
      <xdr:rowOff>104775</xdr:rowOff>
    </xdr:to>
    <xdr:cxnSp macro="">
      <xdr:nvCxnSpPr>
        <xdr:cNvPr id="489" name="直線コネクタ 488"/>
        <xdr:cNvCxnSpPr/>
      </xdr:nvCxnSpPr>
      <xdr:spPr>
        <a:xfrm flipV="1">
          <a:off x="16318864" y="563118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405111" cy="259045"/>
    <xdr:sp macro="" textlink="">
      <xdr:nvSpPr>
        <xdr:cNvPr id="490" name="【一般廃棄物処理施設】&#10;有形固定資産減価償却率最小値テキスト"/>
        <xdr:cNvSpPr txBox="1"/>
      </xdr:nvSpPr>
      <xdr:spPr>
        <a:xfrm>
          <a:off x="16357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491" name="直線コネクタ 490"/>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92" name="【一般廃棄物処理施設】&#10;有形固定資産減価償却率最大値テキスト"/>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93" name="直線コネクタ 492"/>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15257</xdr:rowOff>
    </xdr:from>
    <xdr:ext cx="405111" cy="259045"/>
    <xdr:sp macro="" textlink="">
      <xdr:nvSpPr>
        <xdr:cNvPr id="494" name="【一般廃棄物処理施設】&#10;有形固定資産減価償却率平均値テキスト"/>
        <xdr:cNvSpPr txBox="1"/>
      </xdr:nvSpPr>
      <xdr:spPr>
        <a:xfrm>
          <a:off x="16357600" y="635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495" name="フローチャート: 判断 494"/>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496" name="フローチャート: 判断 495"/>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42545</xdr:rowOff>
    </xdr:from>
    <xdr:to>
      <xdr:col>76</xdr:col>
      <xdr:colOff>165100</xdr:colOff>
      <xdr:row>33</xdr:row>
      <xdr:rowOff>144145</xdr:rowOff>
    </xdr:to>
    <xdr:sp macro="" textlink="">
      <xdr:nvSpPr>
        <xdr:cNvPr id="497" name="フローチャート: 判断 496"/>
        <xdr:cNvSpPr/>
      </xdr:nvSpPr>
      <xdr:spPr>
        <a:xfrm>
          <a:off x="14541500" y="57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498" name="フローチャート: 判断 497"/>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499" name="フローチャート: 判断 498"/>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0" name="テキスト ボックス 4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1" name="テキスト ボックス 5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2" name="テキスト ボックス 5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3" name="テキスト ボックス 5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4" name="テキスト ボックス 5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23495</xdr:rowOff>
    </xdr:from>
    <xdr:to>
      <xdr:col>85</xdr:col>
      <xdr:colOff>177800</xdr:colOff>
      <xdr:row>36</xdr:row>
      <xdr:rowOff>125095</xdr:rowOff>
    </xdr:to>
    <xdr:sp macro="" textlink="">
      <xdr:nvSpPr>
        <xdr:cNvPr id="505" name="楕円 504"/>
        <xdr:cNvSpPr/>
      </xdr:nvSpPr>
      <xdr:spPr>
        <a:xfrm>
          <a:off x="16268700" y="61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46372</xdr:rowOff>
    </xdr:from>
    <xdr:ext cx="405111" cy="259045"/>
    <xdr:sp macro="" textlink="">
      <xdr:nvSpPr>
        <xdr:cNvPr id="506" name="【一般廃棄物処理施設】&#10;有形固定資産減価償却率該当値テキスト"/>
        <xdr:cNvSpPr txBox="1"/>
      </xdr:nvSpPr>
      <xdr:spPr>
        <a:xfrm>
          <a:off x="16357600"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139700</xdr:rowOff>
    </xdr:from>
    <xdr:to>
      <xdr:col>81</xdr:col>
      <xdr:colOff>101600</xdr:colOff>
      <xdr:row>36</xdr:row>
      <xdr:rowOff>69850</xdr:rowOff>
    </xdr:to>
    <xdr:sp macro="" textlink="">
      <xdr:nvSpPr>
        <xdr:cNvPr id="507" name="楕円 506"/>
        <xdr:cNvSpPr/>
      </xdr:nvSpPr>
      <xdr:spPr>
        <a:xfrm>
          <a:off x="15430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19050</xdr:rowOff>
    </xdr:from>
    <xdr:to>
      <xdr:col>85</xdr:col>
      <xdr:colOff>127000</xdr:colOff>
      <xdr:row>36</xdr:row>
      <xdr:rowOff>74295</xdr:rowOff>
    </xdr:to>
    <xdr:cxnSp macro="">
      <xdr:nvCxnSpPr>
        <xdr:cNvPr id="508" name="直線コネクタ 507"/>
        <xdr:cNvCxnSpPr/>
      </xdr:nvCxnSpPr>
      <xdr:spPr>
        <a:xfrm>
          <a:off x="15481300" y="61912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67310</xdr:rowOff>
    </xdr:from>
    <xdr:to>
      <xdr:col>76</xdr:col>
      <xdr:colOff>165100</xdr:colOff>
      <xdr:row>35</xdr:row>
      <xdr:rowOff>168910</xdr:rowOff>
    </xdr:to>
    <xdr:sp macro="" textlink="">
      <xdr:nvSpPr>
        <xdr:cNvPr id="509" name="楕円 508"/>
        <xdr:cNvSpPr/>
      </xdr:nvSpPr>
      <xdr:spPr>
        <a:xfrm>
          <a:off x="145415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118110</xdr:rowOff>
    </xdr:from>
    <xdr:to>
      <xdr:col>81</xdr:col>
      <xdr:colOff>50800</xdr:colOff>
      <xdr:row>36</xdr:row>
      <xdr:rowOff>19050</xdr:rowOff>
    </xdr:to>
    <xdr:cxnSp macro="">
      <xdr:nvCxnSpPr>
        <xdr:cNvPr id="510" name="直線コネクタ 509"/>
        <xdr:cNvCxnSpPr/>
      </xdr:nvCxnSpPr>
      <xdr:spPr>
        <a:xfrm>
          <a:off x="14592300" y="61188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12065</xdr:rowOff>
    </xdr:from>
    <xdr:to>
      <xdr:col>72</xdr:col>
      <xdr:colOff>38100</xdr:colOff>
      <xdr:row>35</xdr:row>
      <xdr:rowOff>113665</xdr:rowOff>
    </xdr:to>
    <xdr:sp macro="" textlink="">
      <xdr:nvSpPr>
        <xdr:cNvPr id="511" name="楕円 510"/>
        <xdr:cNvSpPr/>
      </xdr:nvSpPr>
      <xdr:spPr>
        <a:xfrm>
          <a:off x="13652500" y="60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62865</xdr:rowOff>
    </xdr:from>
    <xdr:to>
      <xdr:col>76</xdr:col>
      <xdr:colOff>114300</xdr:colOff>
      <xdr:row>35</xdr:row>
      <xdr:rowOff>118110</xdr:rowOff>
    </xdr:to>
    <xdr:cxnSp macro="">
      <xdr:nvCxnSpPr>
        <xdr:cNvPr id="512" name="直線コネクタ 511"/>
        <xdr:cNvCxnSpPr/>
      </xdr:nvCxnSpPr>
      <xdr:spPr>
        <a:xfrm>
          <a:off x="13703300" y="606361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127652</xdr:rowOff>
    </xdr:from>
    <xdr:ext cx="405111" cy="259045"/>
    <xdr:sp macro="" textlink="">
      <xdr:nvSpPr>
        <xdr:cNvPr id="513" name="n_1aveValue【一般廃棄物処理施設】&#10;有形固定資産減価償却率"/>
        <xdr:cNvSpPr txBox="1"/>
      </xdr:nvSpPr>
      <xdr:spPr>
        <a:xfrm>
          <a:off x="1526604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160672</xdr:rowOff>
    </xdr:from>
    <xdr:ext cx="405111" cy="259045"/>
    <xdr:sp macro="" textlink="">
      <xdr:nvSpPr>
        <xdr:cNvPr id="514" name="n_2aveValue【一般廃棄物処理施設】&#10;有形固定資産減価償却率"/>
        <xdr:cNvSpPr txBox="1"/>
      </xdr:nvSpPr>
      <xdr:spPr>
        <a:xfrm>
          <a:off x="14389744"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120032</xdr:rowOff>
    </xdr:from>
    <xdr:ext cx="405111" cy="259045"/>
    <xdr:sp macro="" textlink="">
      <xdr:nvSpPr>
        <xdr:cNvPr id="515" name="n_3aveValue【一般廃棄物処理施設】&#10;有形固定資産減価償却率"/>
        <xdr:cNvSpPr txBox="1"/>
      </xdr:nvSpPr>
      <xdr:spPr>
        <a:xfrm>
          <a:off x="1350074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516" name="n_4aveValue【一般廃棄物処理施設】&#10;有形固定資産減価償却率"/>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86377</xdr:rowOff>
    </xdr:from>
    <xdr:ext cx="405111" cy="259045"/>
    <xdr:sp macro="" textlink="">
      <xdr:nvSpPr>
        <xdr:cNvPr id="517" name="n_1mainValue【一般廃棄物処理施設】&#10;有形固定資産減価償却率"/>
        <xdr:cNvSpPr txBox="1"/>
      </xdr:nvSpPr>
      <xdr:spPr>
        <a:xfrm>
          <a:off x="152660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160037</xdr:rowOff>
    </xdr:from>
    <xdr:ext cx="405111" cy="259045"/>
    <xdr:sp macro="" textlink="">
      <xdr:nvSpPr>
        <xdr:cNvPr id="518" name="n_2mainValue【一般廃棄物処理施設】&#10;有形固定資産減価償却率"/>
        <xdr:cNvSpPr txBox="1"/>
      </xdr:nvSpPr>
      <xdr:spPr>
        <a:xfrm>
          <a:off x="1438974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130192</xdr:rowOff>
    </xdr:from>
    <xdr:ext cx="405111" cy="259045"/>
    <xdr:sp macro="" textlink="">
      <xdr:nvSpPr>
        <xdr:cNvPr id="519" name="n_3mainValue【一般廃棄物処理施設】&#10;有形固定資産減価償却率"/>
        <xdr:cNvSpPr txBox="1"/>
      </xdr:nvSpPr>
      <xdr:spPr>
        <a:xfrm>
          <a:off x="13500744" y="578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0" name="正方形/長方形 51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1" name="正方形/長方形 52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2" name="正方形/長方形 52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3" name="正方形/長方形 52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4" name="正方形/長方形 52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5" name="正方形/長方形 52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6" name="正方形/長方形 52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7" name="正方形/長方形 52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8" name="テキスト ボックス 52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9" name="直線コネクタ 52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0" name="直線コネクタ 52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1" name="テキスト ボックス 530"/>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2" name="直線コネクタ 53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33" name="テキスト ボックス 532"/>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4" name="直線コネクタ 53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5" name="テキスト ボックス 534"/>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6" name="直線コネクタ 53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37" name="テキスト ボックス 536"/>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8" name="直線コネクタ 53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9" name="テキスト ボックス 53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60982</xdr:rowOff>
    </xdr:from>
    <xdr:to>
      <xdr:col>116</xdr:col>
      <xdr:colOff>62864</xdr:colOff>
      <xdr:row>41</xdr:row>
      <xdr:rowOff>133186</xdr:rowOff>
    </xdr:to>
    <xdr:cxnSp macro="">
      <xdr:nvCxnSpPr>
        <xdr:cNvPr id="541" name="直線コネクタ 540"/>
        <xdr:cNvCxnSpPr/>
      </xdr:nvCxnSpPr>
      <xdr:spPr>
        <a:xfrm flipV="1">
          <a:off x="22160864" y="5718832"/>
          <a:ext cx="0" cy="1443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42" name="【一般廃棄物処理施設】&#10;一人当たり有形固定資産（償却資産）額最小値テキスト"/>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43" name="直線コネクタ 542"/>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7659</xdr:rowOff>
    </xdr:from>
    <xdr:ext cx="599010" cy="259045"/>
    <xdr:sp macro="" textlink="">
      <xdr:nvSpPr>
        <xdr:cNvPr id="544" name="【一般廃棄物処理施設】&#10;一人当たり有形固定資産（償却資産）額最大値テキスト"/>
        <xdr:cNvSpPr txBox="1"/>
      </xdr:nvSpPr>
      <xdr:spPr>
        <a:xfrm>
          <a:off x="22199600" y="549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60982</xdr:rowOff>
    </xdr:from>
    <xdr:to>
      <xdr:col>116</xdr:col>
      <xdr:colOff>152400</xdr:colOff>
      <xdr:row>33</xdr:row>
      <xdr:rowOff>60982</xdr:rowOff>
    </xdr:to>
    <xdr:cxnSp macro="">
      <xdr:nvCxnSpPr>
        <xdr:cNvPr id="545" name="直線コネクタ 544"/>
        <xdr:cNvCxnSpPr/>
      </xdr:nvCxnSpPr>
      <xdr:spPr>
        <a:xfrm>
          <a:off x="22072600" y="571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150775</xdr:rowOff>
    </xdr:from>
    <xdr:ext cx="599010" cy="259045"/>
    <xdr:sp macro="" textlink="">
      <xdr:nvSpPr>
        <xdr:cNvPr id="546" name="【一般廃棄物処理施設】&#10;一人当たり有形固定資産（償却資産）額平均値テキスト"/>
        <xdr:cNvSpPr txBox="1"/>
      </xdr:nvSpPr>
      <xdr:spPr>
        <a:xfrm>
          <a:off x="22199600" y="68373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898</xdr:rowOff>
    </xdr:from>
    <xdr:to>
      <xdr:col>116</xdr:col>
      <xdr:colOff>114300</xdr:colOff>
      <xdr:row>40</xdr:row>
      <xdr:rowOff>102498</xdr:rowOff>
    </xdr:to>
    <xdr:sp macro="" textlink="">
      <xdr:nvSpPr>
        <xdr:cNvPr id="547" name="フローチャート: 判断 546"/>
        <xdr:cNvSpPr/>
      </xdr:nvSpPr>
      <xdr:spPr>
        <a:xfrm>
          <a:off x="22110700" y="685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7185</xdr:rowOff>
    </xdr:from>
    <xdr:to>
      <xdr:col>112</xdr:col>
      <xdr:colOff>38100</xdr:colOff>
      <xdr:row>40</xdr:row>
      <xdr:rowOff>108785</xdr:rowOff>
    </xdr:to>
    <xdr:sp macro="" textlink="">
      <xdr:nvSpPr>
        <xdr:cNvPr id="548" name="フローチャート: 判断 547"/>
        <xdr:cNvSpPr/>
      </xdr:nvSpPr>
      <xdr:spPr>
        <a:xfrm>
          <a:off x="21272500" y="686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117352</xdr:rowOff>
    </xdr:from>
    <xdr:to>
      <xdr:col>107</xdr:col>
      <xdr:colOff>101600</xdr:colOff>
      <xdr:row>38</xdr:row>
      <xdr:rowOff>47503</xdr:rowOff>
    </xdr:to>
    <xdr:sp macro="" textlink="">
      <xdr:nvSpPr>
        <xdr:cNvPr id="549" name="フローチャート: 判断 548"/>
        <xdr:cNvSpPr/>
      </xdr:nvSpPr>
      <xdr:spPr>
        <a:xfrm>
          <a:off x="20383500" y="6461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35424</xdr:rowOff>
    </xdr:from>
    <xdr:to>
      <xdr:col>102</xdr:col>
      <xdr:colOff>165100</xdr:colOff>
      <xdr:row>40</xdr:row>
      <xdr:rowOff>137024</xdr:rowOff>
    </xdr:to>
    <xdr:sp macro="" textlink="">
      <xdr:nvSpPr>
        <xdr:cNvPr id="550" name="フローチャート: 判断 549"/>
        <xdr:cNvSpPr/>
      </xdr:nvSpPr>
      <xdr:spPr>
        <a:xfrm>
          <a:off x="19494500" y="689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129555</xdr:rowOff>
    </xdr:from>
    <xdr:to>
      <xdr:col>98</xdr:col>
      <xdr:colOff>38100</xdr:colOff>
      <xdr:row>41</xdr:row>
      <xdr:rowOff>59705</xdr:rowOff>
    </xdr:to>
    <xdr:sp macro="" textlink="">
      <xdr:nvSpPr>
        <xdr:cNvPr id="551" name="フローチャート: 判断 550"/>
        <xdr:cNvSpPr/>
      </xdr:nvSpPr>
      <xdr:spPr>
        <a:xfrm>
          <a:off x="18605500" y="69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2" name="テキスト ボックス 55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3" name="テキスト ボックス 55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4" name="テキスト ボックス 55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5" name="テキスト ボックス 55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6" name="テキスト ボックス 55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91447</xdr:rowOff>
    </xdr:from>
    <xdr:to>
      <xdr:col>116</xdr:col>
      <xdr:colOff>114300</xdr:colOff>
      <xdr:row>40</xdr:row>
      <xdr:rowOff>21597</xdr:rowOff>
    </xdr:to>
    <xdr:sp macro="" textlink="">
      <xdr:nvSpPr>
        <xdr:cNvPr id="557" name="楕円 556"/>
        <xdr:cNvSpPr/>
      </xdr:nvSpPr>
      <xdr:spPr>
        <a:xfrm>
          <a:off x="22110700" y="677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114324</xdr:rowOff>
    </xdr:from>
    <xdr:ext cx="599010" cy="259045"/>
    <xdr:sp macro="" textlink="">
      <xdr:nvSpPr>
        <xdr:cNvPr id="558" name="【一般廃棄物処理施設】&#10;一人当たり有形固定資産（償却資産）額該当値テキスト"/>
        <xdr:cNvSpPr txBox="1"/>
      </xdr:nvSpPr>
      <xdr:spPr>
        <a:xfrm>
          <a:off x="22199600" y="662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99398</xdr:rowOff>
    </xdr:from>
    <xdr:to>
      <xdr:col>112</xdr:col>
      <xdr:colOff>38100</xdr:colOff>
      <xdr:row>40</xdr:row>
      <xdr:rowOff>29548</xdr:rowOff>
    </xdr:to>
    <xdr:sp macro="" textlink="">
      <xdr:nvSpPr>
        <xdr:cNvPr id="559" name="楕円 558"/>
        <xdr:cNvSpPr/>
      </xdr:nvSpPr>
      <xdr:spPr>
        <a:xfrm>
          <a:off x="21272500" y="678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142247</xdr:rowOff>
    </xdr:from>
    <xdr:to>
      <xdr:col>116</xdr:col>
      <xdr:colOff>63500</xdr:colOff>
      <xdr:row>39</xdr:row>
      <xdr:rowOff>150198</xdr:rowOff>
    </xdr:to>
    <xdr:cxnSp macro="">
      <xdr:nvCxnSpPr>
        <xdr:cNvPr id="560" name="直線コネクタ 559"/>
        <xdr:cNvCxnSpPr/>
      </xdr:nvCxnSpPr>
      <xdr:spPr>
        <a:xfrm flipV="1">
          <a:off x="21323300" y="6828797"/>
          <a:ext cx="838200" cy="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113047</xdr:rowOff>
    </xdr:from>
    <xdr:to>
      <xdr:col>107</xdr:col>
      <xdr:colOff>101600</xdr:colOff>
      <xdr:row>40</xdr:row>
      <xdr:rowOff>43197</xdr:rowOff>
    </xdr:to>
    <xdr:sp macro="" textlink="">
      <xdr:nvSpPr>
        <xdr:cNvPr id="561" name="楕円 560"/>
        <xdr:cNvSpPr/>
      </xdr:nvSpPr>
      <xdr:spPr>
        <a:xfrm>
          <a:off x="20383500" y="679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150198</xdr:rowOff>
    </xdr:from>
    <xdr:to>
      <xdr:col>111</xdr:col>
      <xdr:colOff>177800</xdr:colOff>
      <xdr:row>39</xdr:row>
      <xdr:rowOff>163847</xdr:rowOff>
    </xdr:to>
    <xdr:cxnSp macro="">
      <xdr:nvCxnSpPr>
        <xdr:cNvPr id="562" name="直線コネクタ 561"/>
        <xdr:cNvCxnSpPr/>
      </xdr:nvCxnSpPr>
      <xdr:spPr>
        <a:xfrm flipV="1">
          <a:off x="20434300" y="6836748"/>
          <a:ext cx="889000" cy="13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119892</xdr:rowOff>
    </xdr:from>
    <xdr:to>
      <xdr:col>102</xdr:col>
      <xdr:colOff>165100</xdr:colOff>
      <xdr:row>40</xdr:row>
      <xdr:rowOff>50042</xdr:rowOff>
    </xdr:to>
    <xdr:sp macro="" textlink="">
      <xdr:nvSpPr>
        <xdr:cNvPr id="563" name="楕円 562"/>
        <xdr:cNvSpPr/>
      </xdr:nvSpPr>
      <xdr:spPr>
        <a:xfrm>
          <a:off x="19494500" y="680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163847</xdr:rowOff>
    </xdr:from>
    <xdr:to>
      <xdr:col>107</xdr:col>
      <xdr:colOff>50800</xdr:colOff>
      <xdr:row>39</xdr:row>
      <xdr:rowOff>170692</xdr:rowOff>
    </xdr:to>
    <xdr:cxnSp macro="">
      <xdr:nvCxnSpPr>
        <xdr:cNvPr id="564" name="直線コネクタ 563"/>
        <xdr:cNvCxnSpPr/>
      </xdr:nvCxnSpPr>
      <xdr:spPr>
        <a:xfrm flipV="1">
          <a:off x="19545300" y="6850397"/>
          <a:ext cx="889000" cy="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99912</xdr:rowOff>
    </xdr:from>
    <xdr:ext cx="599010" cy="259045"/>
    <xdr:sp macro="" textlink="">
      <xdr:nvSpPr>
        <xdr:cNvPr id="565" name="n_1aveValue【一般廃棄物処理施設】&#10;一人当たり有形固定資産（償却資産）額"/>
        <xdr:cNvSpPr txBox="1"/>
      </xdr:nvSpPr>
      <xdr:spPr>
        <a:xfrm>
          <a:off x="21011095" y="695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64029</xdr:rowOff>
    </xdr:from>
    <xdr:ext cx="599010" cy="259045"/>
    <xdr:sp macro="" textlink="">
      <xdr:nvSpPr>
        <xdr:cNvPr id="566" name="n_2aveValue【一般廃棄物処理施設】&#10;一人当たり有形固定資産（償却資産）額"/>
        <xdr:cNvSpPr txBox="1"/>
      </xdr:nvSpPr>
      <xdr:spPr>
        <a:xfrm>
          <a:off x="20134795" y="623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128151</xdr:rowOff>
    </xdr:from>
    <xdr:ext cx="534377" cy="259045"/>
    <xdr:sp macro="" textlink="">
      <xdr:nvSpPr>
        <xdr:cNvPr id="567" name="n_3aveValue【一般廃棄物処理施設】&#10;一人当たり有形固定資産（償却資産）額"/>
        <xdr:cNvSpPr txBox="1"/>
      </xdr:nvSpPr>
      <xdr:spPr>
        <a:xfrm>
          <a:off x="19278111" y="698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76232</xdr:rowOff>
    </xdr:from>
    <xdr:ext cx="534377" cy="259045"/>
    <xdr:sp macro="" textlink="">
      <xdr:nvSpPr>
        <xdr:cNvPr id="568" name="n_4aveValue【一般廃棄物処理施設】&#10;一人当たり有形固定資産（償却資産）額"/>
        <xdr:cNvSpPr txBox="1"/>
      </xdr:nvSpPr>
      <xdr:spPr>
        <a:xfrm>
          <a:off x="18389111" y="676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46075</xdr:rowOff>
    </xdr:from>
    <xdr:ext cx="599010" cy="259045"/>
    <xdr:sp macro="" textlink="">
      <xdr:nvSpPr>
        <xdr:cNvPr id="569" name="n_1mainValue【一般廃棄物処理施設】&#10;一人当たり有形固定資産（償却資産）額"/>
        <xdr:cNvSpPr txBox="1"/>
      </xdr:nvSpPr>
      <xdr:spPr>
        <a:xfrm>
          <a:off x="21011095" y="656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34324</xdr:rowOff>
    </xdr:from>
    <xdr:ext cx="599010" cy="259045"/>
    <xdr:sp macro="" textlink="">
      <xdr:nvSpPr>
        <xdr:cNvPr id="570" name="n_2mainValue【一般廃棄物処理施設】&#10;一人当たり有形固定資産（償却資産）額"/>
        <xdr:cNvSpPr txBox="1"/>
      </xdr:nvSpPr>
      <xdr:spPr>
        <a:xfrm>
          <a:off x="20134795" y="6892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66569</xdr:rowOff>
    </xdr:from>
    <xdr:ext cx="599010" cy="259045"/>
    <xdr:sp macro="" textlink="">
      <xdr:nvSpPr>
        <xdr:cNvPr id="571" name="n_3mainValue【一般廃棄物処理施設】&#10;一人当たり有形固定資産（償却資産）額"/>
        <xdr:cNvSpPr txBox="1"/>
      </xdr:nvSpPr>
      <xdr:spPr>
        <a:xfrm>
          <a:off x="19245795" y="6581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2" name="正方形/長方形 57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3" name="正方形/長方形 57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4" name="正方形/長方形 57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5" name="正方形/長方形 57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6" name="正方形/長方形 57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7" name="正方形/長方形 57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8" name="正方形/長方形 57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9" name="正方形/長方形 57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0" name="テキスト ボックス 57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1" name="直線コネクタ 58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2" name="テキスト ボックス 58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3" name="直線コネクタ 58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84" name="テキスト ボックス 58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5" name="直線コネクタ 58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6" name="テキスト ボックス 58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87" name="直線コネクタ 58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8" name="テキスト ボックス 58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9" name="直線コネクタ 58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0" name="テキスト ボックス 58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1" name="直線コネクタ 59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2" name="テキスト ボックス 59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3" name="直線コネクタ 59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94" name="テキスト ボックス 59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5" name="直線コネクタ 59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97" name="直線コネクタ 596"/>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98"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99" name="直線コネクタ 59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600" name="【保健センター・保健所】&#10;有形固定資産減価償却率最大値テキスト"/>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601" name="直線コネクタ 600"/>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602" name="【保健センター・保健所】&#10;有形固定資産減価償却率平均値テキスト"/>
        <xdr:cNvSpPr txBox="1"/>
      </xdr:nvSpPr>
      <xdr:spPr>
        <a:xfrm>
          <a:off x="16357600" y="10048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603" name="フローチャート: 判断 602"/>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66766</xdr:rowOff>
    </xdr:from>
    <xdr:to>
      <xdr:col>81</xdr:col>
      <xdr:colOff>101600</xdr:colOff>
      <xdr:row>59</xdr:row>
      <xdr:rowOff>168366</xdr:rowOff>
    </xdr:to>
    <xdr:sp macro="" textlink="">
      <xdr:nvSpPr>
        <xdr:cNvPr id="604" name="フローチャート: 判断 603"/>
        <xdr:cNvSpPr/>
      </xdr:nvSpPr>
      <xdr:spPr>
        <a:xfrm>
          <a:off x="15430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24312</xdr:rowOff>
    </xdr:from>
    <xdr:to>
      <xdr:col>76</xdr:col>
      <xdr:colOff>165100</xdr:colOff>
      <xdr:row>59</xdr:row>
      <xdr:rowOff>125912</xdr:rowOff>
    </xdr:to>
    <xdr:sp macro="" textlink="">
      <xdr:nvSpPr>
        <xdr:cNvPr id="605" name="フローチャート: 判断 604"/>
        <xdr:cNvSpPr/>
      </xdr:nvSpPr>
      <xdr:spPr>
        <a:xfrm>
          <a:off x="14541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29210</xdr:rowOff>
    </xdr:from>
    <xdr:to>
      <xdr:col>72</xdr:col>
      <xdr:colOff>38100</xdr:colOff>
      <xdr:row>59</xdr:row>
      <xdr:rowOff>130810</xdr:rowOff>
    </xdr:to>
    <xdr:sp macro="" textlink="">
      <xdr:nvSpPr>
        <xdr:cNvPr id="606" name="フローチャート: 判断 605"/>
        <xdr:cNvSpPr/>
      </xdr:nvSpPr>
      <xdr:spPr>
        <a:xfrm>
          <a:off x="13652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135346</xdr:rowOff>
    </xdr:from>
    <xdr:to>
      <xdr:col>67</xdr:col>
      <xdr:colOff>101600</xdr:colOff>
      <xdr:row>59</xdr:row>
      <xdr:rowOff>65496</xdr:rowOff>
    </xdr:to>
    <xdr:sp macro="" textlink="">
      <xdr:nvSpPr>
        <xdr:cNvPr id="607" name="フローチャート: 判断 606"/>
        <xdr:cNvSpPr/>
      </xdr:nvSpPr>
      <xdr:spPr>
        <a:xfrm>
          <a:off x="12763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8" name="テキスト ボックス 60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9" name="テキスト ボックス 60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0" name="テキスト ボックス 60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1" name="テキスト ボックス 61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2" name="テキスト ボックス 61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14515</xdr:rowOff>
    </xdr:from>
    <xdr:to>
      <xdr:col>85</xdr:col>
      <xdr:colOff>177800</xdr:colOff>
      <xdr:row>60</xdr:row>
      <xdr:rowOff>116115</xdr:rowOff>
    </xdr:to>
    <xdr:sp macro="" textlink="">
      <xdr:nvSpPr>
        <xdr:cNvPr id="613" name="楕円 612"/>
        <xdr:cNvSpPr/>
      </xdr:nvSpPr>
      <xdr:spPr>
        <a:xfrm>
          <a:off x="162687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164392</xdr:rowOff>
    </xdr:from>
    <xdr:ext cx="405111" cy="259045"/>
    <xdr:sp macro="" textlink="">
      <xdr:nvSpPr>
        <xdr:cNvPr id="614" name="【保健センター・保健所】&#10;有形固定資産減価償却率該当値テキスト"/>
        <xdr:cNvSpPr txBox="1"/>
      </xdr:nvSpPr>
      <xdr:spPr>
        <a:xfrm>
          <a:off x="16357600" y="1027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615" name="楕円 614"/>
        <xdr:cNvSpPr/>
      </xdr:nvSpPr>
      <xdr:spPr>
        <a:xfrm>
          <a:off x="15430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32657</xdr:rowOff>
    </xdr:from>
    <xdr:to>
      <xdr:col>85</xdr:col>
      <xdr:colOff>127000</xdr:colOff>
      <xdr:row>60</xdr:row>
      <xdr:rowOff>65315</xdr:rowOff>
    </xdr:to>
    <xdr:cxnSp macro="">
      <xdr:nvCxnSpPr>
        <xdr:cNvPr id="616" name="直線コネクタ 615"/>
        <xdr:cNvCxnSpPr/>
      </xdr:nvCxnSpPr>
      <xdr:spPr>
        <a:xfrm>
          <a:off x="15481300" y="103196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617" name="楕円 616"/>
        <xdr:cNvSpPr/>
      </xdr:nvSpPr>
      <xdr:spPr>
        <a:xfrm>
          <a:off x="14541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32657</xdr:rowOff>
    </xdr:to>
    <xdr:cxnSp macro="">
      <xdr:nvCxnSpPr>
        <xdr:cNvPr id="618" name="直線コネクタ 617"/>
        <xdr:cNvCxnSpPr/>
      </xdr:nvCxnSpPr>
      <xdr:spPr>
        <a:xfrm>
          <a:off x="14592300" y="1028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87993</xdr:rowOff>
    </xdr:from>
    <xdr:to>
      <xdr:col>72</xdr:col>
      <xdr:colOff>38100</xdr:colOff>
      <xdr:row>60</xdr:row>
      <xdr:rowOff>18143</xdr:rowOff>
    </xdr:to>
    <xdr:sp macro="" textlink="">
      <xdr:nvSpPr>
        <xdr:cNvPr id="619" name="楕円 618"/>
        <xdr:cNvSpPr/>
      </xdr:nvSpPr>
      <xdr:spPr>
        <a:xfrm>
          <a:off x="13652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138793</xdr:rowOff>
    </xdr:from>
    <xdr:to>
      <xdr:col>76</xdr:col>
      <xdr:colOff>114300</xdr:colOff>
      <xdr:row>60</xdr:row>
      <xdr:rowOff>0</xdr:rowOff>
    </xdr:to>
    <xdr:cxnSp macro="">
      <xdr:nvCxnSpPr>
        <xdr:cNvPr id="620" name="直線コネクタ 619"/>
        <xdr:cNvCxnSpPr/>
      </xdr:nvCxnSpPr>
      <xdr:spPr>
        <a:xfrm>
          <a:off x="13703300" y="1025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13443</xdr:rowOff>
    </xdr:from>
    <xdr:ext cx="405111" cy="259045"/>
    <xdr:sp macro="" textlink="">
      <xdr:nvSpPr>
        <xdr:cNvPr id="621" name="n_1aveValue【保健センター・保健所】&#10;有形固定資産減価償却率"/>
        <xdr:cNvSpPr txBox="1"/>
      </xdr:nvSpPr>
      <xdr:spPr>
        <a:xfrm>
          <a:off x="152660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142439</xdr:rowOff>
    </xdr:from>
    <xdr:ext cx="405111" cy="259045"/>
    <xdr:sp macro="" textlink="">
      <xdr:nvSpPr>
        <xdr:cNvPr id="622" name="n_2aveValue【保健センター・保健所】&#10;有形固定資産減価償却率"/>
        <xdr:cNvSpPr txBox="1"/>
      </xdr:nvSpPr>
      <xdr:spPr>
        <a:xfrm>
          <a:off x="143897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147337</xdr:rowOff>
    </xdr:from>
    <xdr:ext cx="405111" cy="259045"/>
    <xdr:sp macro="" textlink="">
      <xdr:nvSpPr>
        <xdr:cNvPr id="623" name="n_3aveValue【保健センター・保健所】&#10;有形固定資産減価償却率"/>
        <xdr:cNvSpPr txBox="1"/>
      </xdr:nvSpPr>
      <xdr:spPr>
        <a:xfrm>
          <a:off x="13500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82023</xdr:rowOff>
    </xdr:from>
    <xdr:ext cx="405111" cy="259045"/>
    <xdr:sp macro="" textlink="">
      <xdr:nvSpPr>
        <xdr:cNvPr id="624" name="n_4aveValue【保健センター・保健所】&#10;有形固定資産減価償却率"/>
        <xdr:cNvSpPr txBox="1"/>
      </xdr:nvSpPr>
      <xdr:spPr>
        <a:xfrm>
          <a:off x="12611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74584</xdr:rowOff>
    </xdr:from>
    <xdr:ext cx="405111" cy="259045"/>
    <xdr:sp macro="" textlink="">
      <xdr:nvSpPr>
        <xdr:cNvPr id="625" name="n_1mainValue【保健センター・保健所】&#10;有形固定資産減価償却率"/>
        <xdr:cNvSpPr txBox="1"/>
      </xdr:nvSpPr>
      <xdr:spPr>
        <a:xfrm>
          <a:off x="152660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41927</xdr:rowOff>
    </xdr:from>
    <xdr:ext cx="405111" cy="259045"/>
    <xdr:sp macro="" textlink="">
      <xdr:nvSpPr>
        <xdr:cNvPr id="626" name="n_2mainValue【保健センター・保健所】&#10;有形固定資産減価償却率"/>
        <xdr:cNvSpPr txBox="1"/>
      </xdr:nvSpPr>
      <xdr:spPr>
        <a:xfrm>
          <a:off x="14389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9270</xdr:rowOff>
    </xdr:from>
    <xdr:ext cx="405111" cy="259045"/>
    <xdr:sp macro="" textlink="">
      <xdr:nvSpPr>
        <xdr:cNvPr id="627" name="n_3mainValue【保健センター・保健所】&#10;有形固定資産減価償却率"/>
        <xdr:cNvSpPr txBox="1"/>
      </xdr:nvSpPr>
      <xdr:spPr>
        <a:xfrm>
          <a:off x="13500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8" name="正方形/長方形 62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9" name="正方形/長方形 62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0" name="正方形/長方形 62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1" name="正方形/長方形 63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2" name="正方形/長方形 63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3" name="正方形/長方形 63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4" name="正方形/長方形 63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5" name="正方形/長方形 63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6" name="テキスト ボックス 63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7" name="直線コネクタ 63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8" name="直線コネクタ 63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9" name="テキスト ボックス 63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0" name="直線コネクタ 63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1" name="テキスト ボックス 64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2" name="直線コネクタ 64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3" name="テキスト ボックス 64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4" name="直線コネクタ 64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5" name="テキスト ボックス 64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6" name="直線コネクタ 64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7" name="テキスト ボックス 64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8" name="直線コネクタ 64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9" name="テキスト ボックス 64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xdr:rowOff>
    </xdr:from>
    <xdr:to>
      <xdr:col>116</xdr:col>
      <xdr:colOff>62864</xdr:colOff>
      <xdr:row>64</xdr:row>
      <xdr:rowOff>64770</xdr:rowOff>
    </xdr:to>
    <xdr:cxnSp macro="">
      <xdr:nvCxnSpPr>
        <xdr:cNvPr id="651" name="直線コネクタ 650"/>
        <xdr:cNvCxnSpPr/>
      </xdr:nvCxnSpPr>
      <xdr:spPr>
        <a:xfrm flipV="1">
          <a:off x="22160864" y="961263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52"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53" name="直線コネクタ 652"/>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129557</xdr:rowOff>
    </xdr:from>
    <xdr:ext cx="469744" cy="259045"/>
    <xdr:sp macro="" textlink="">
      <xdr:nvSpPr>
        <xdr:cNvPr id="654" name="【保健センター・保健所】&#10;一人当たり面積最大値テキスト"/>
        <xdr:cNvSpPr txBox="1"/>
      </xdr:nvSpPr>
      <xdr:spPr>
        <a:xfrm>
          <a:off x="2219960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xdr:rowOff>
    </xdr:from>
    <xdr:to>
      <xdr:col>116</xdr:col>
      <xdr:colOff>152400</xdr:colOff>
      <xdr:row>56</xdr:row>
      <xdr:rowOff>11430</xdr:rowOff>
    </xdr:to>
    <xdr:cxnSp macro="">
      <xdr:nvCxnSpPr>
        <xdr:cNvPr id="655" name="直線コネクタ 654"/>
        <xdr:cNvCxnSpPr/>
      </xdr:nvCxnSpPr>
      <xdr:spPr>
        <a:xfrm>
          <a:off x="22072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97807</xdr:rowOff>
    </xdr:from>
    <xdr:ext cx="469744" cy="259045"/>
    <xdr:sp macro="" textlink="">
      <xdr:nvSpPr>
        <xdr:cNvPr id="656" name="【保健センター・保健所】&#10;一人当たり面積平均値テキスト"/>
        <xdr:cNvSpPr txBox="1"/>
      </xdr:nvSpPr>
      <xdr:spPr>
        <a:xfrm>
          <a:off x="22199600" y="10556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74930</xdr:rowOff>
    </xdr:from>
    <xdr:to>
      <xdr:col>116</xdr:col>
      <xdr:colOff>114300</xdr:colOff>
      <xdr:row>63</xdr:row>
      <xdr:rowOff>5080</xdr:rowOff>
    </xdr:to>
    <xdr:sp macro="" textlink="">
      <xdr:nvSpPr>
        <xdr:cNvPr id="657" name="フローチャート: 判断 656"/>
        <xdr:cNvSpPr/>
      </xdr:nvSpPr>
      <xdr:spPr>
        <a:xfrm>
          <a:off x="221107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90170</xdr:rowOff>
    </xdr:from>
    <xdr:to>
      <xdr:col>112</xdr:col>
      <xdr:colOff>38100</xdr:colOff>
      <xdr:row>63</xdr:row>
      <xdr:rowOff>20320</xdr:rowOff>
    </xdr:to>
    <xdr:sp macro="" textlink="">
      <xdr:nvSpPr>
        <xdr:cNvPr id="658" name="フローチャート: 判断 657"/>
        <xdr:cNvSpPr/>
      </xdr:nvSpPr>
      <xdr:spPr>
        <a:xfrm>
          <a:off x="21272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97790</xdr:rowOff>
    </xdr:from>
    <xdr:to>
      <xdr:col>107</xdr:col>
      <xdr:colOff>101600</xdr:colOff>
      <xdr:row>63</xdr:row>
      <xdr:rowOff>27940</xdr:rowOff>
    </xdr:to>
    <xdr:sp macro="" textlink="">
      <xdr:nvSpPr>
        <xdr:cNvPr id="659" name="フローチャート: 判断 658"/>
        <xdr:cNvSpPr/>
      </xdr:nvSpPr>
      <xdr:spPr>
        <a:xfrm>
          <a:off x="20383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105410</xdr:rowOff>
    </xdr:from>
    <xdr:to>
      <xdr:col>102</xdr:col>
      <xdr:colOff>165100</xdr:colOff>
      <xdr:row>63</xdr:row>
      <xdr:rowOff>35560</xdr:rowOff>
    </xdr:to>
    <xdr:sp macro="" textlink="">
      <xdr:nvSpPr>
        <xdr:cNvPr id="660" name="フローチャート: 判断 659"/>
        <xdr:cNvSpPr/>
      </xdr:nvSpPr>
      <xdr:spPr>
        <a:xfrm>
          <a:off x="19494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55880</xdr:rowOff>
    </xdr:from>
    <xdr:to>
      <xdr:col>98</xdr:col>
      <xdr:colOff>38100</xdr:colOff>
      <xdr:row>62</xdr:row>
      <xdr:rowOff>157480</xdr:rowOff>
    </xdr:to>
    <xdr:sp macro="" textlink="">
      <xdr:nvSpPr>
        <xdr:cNvPr id="661" name="フローチャート: 判断 660"/>
        <xdr:cNvSpPr/>
      </xdr:nvSpPr>
      <xdr:spPr>
        <a:xfrm>
          <a:off x="18605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2" name="テキスト ボックス 66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3" name="テキスト ボックス 66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4" name="テキスト ボックス 66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5" name="テキスト ボックス 66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6" name="テキスト ボックス 66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90170</xdr:rowOff>
    </xdr:from>
    <xdr:to>
      <xdr:col>116</xdr:col>
      <xdr:colOff>114300</xdr:colOff>
      <xdr:row>64</xdr:row>
      <xdr:rowOff>20320</xdr:rowOff>
    </xdr:to>
    <xdr:sp macro="" textlink="">
      <xdr:nvSpPr>
        <xdr:cNvPr id="667" name="楕円 666"/>
        <xdr:cNvSpPr/>
      </xdr:nvSpPr>
      <xdr:spPr>
        <a:xfrm>
          <a:off x="221107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5097</xdr:rowOff>
    </xdr:from>
    <xdr:ext cx="469744" cy="259045"/>
    <xdr:sp macro="" textlink="">
      <xdr:nvSpPr>
        <xdr:cNvPr id="668" name="【保健センター・保健所】&#10;一人当たり面積該当値テキスト"/>
        <xdr:cNvSpPr txBox="1"/>
      </xdr:nvSpPr>
      <xdr:spPr>
        <a:xfrm>
          <a:off x="22199600"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93980</xdr:rowOff>
    </xdr:from>
    <xdr:to>
      <xdr:col>112</xdr:col>
      <xdr:colOff>38100</xdr:colOff>
      <xdr:row>64</xdr:row>
      <xdr:rowOff>24130</xdr:rowOff>
    </xdr:to>
    <xdr:sp macro="" textlink="">
      <xdr:nvSpPr>
        <xdr:cNvPr id="669" name="楕円 668"/>
        <xdr:cNvSpPr/>
      </xdr:nvSpPr>
      <xdr:spPr>
        <a:xfrm>
          <a:off x="21272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140970</xdr:rowOff>
    </xdr:from>
    <xdr:to>
      <xdr:col>116</xdr:col>
      <xdr:colOff>63500</xdr:colOff>
      <xdr:row>63</xdr:row>
      <xdr:rowOff>144780</xdr:rowOff>
    </xdr:to>
    <xdr:cxnSp macro="">
      <xdr:nvCxnSpPr>
        <xdr:cNvPr id="670" name="直線コネクタ 669"/>
        <xdr:cNvCxnSpPr/>
      </xdr:nvCxnSpPr>
      <xdr:spPr>
        <a:xfrm flipV="1">
          <a:off x="21323300" y="109423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93980</xdr:rowOff>
    </xdr:from>
    <xdr:to>
      <xdr:col>107</xdr:col>
      <xdr:colOff>101600</xdr:colOff>
      <xdr:row>64</xdr:row>
      <xdr:rowOff>24130</xdr:rowOff>
    </xdr:to>
    <xdr:sp macro="" textlink="">
      <xdr:nvSpPr>
        <xdr:cNvPr id="671" name="楕円 670"/>
        <xdr:cNvSpPr/>
      </xdr:nvSpPr>
      <xdr:spPr>
        <a:xfrm>
          <a:off x="20383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144780</xdr:rowOff>
    </xdr:from>
    <xdr:to>
      <xdr:col>111</xdr:col>
      <xdr:colOff>177800</xdr:colOff>
      <xdr:row>63</xdr:row>
      <xdr:rowOff>144780</xdr:rowOff>
    </xdr:to>
    <xdr:cxnSp macro="">
      <xdr:nvCxnSpPr>
        <xdr:cNvPr id="672" name="直線コネクタ 671"/>
        <xdr:cNvCxnSpPr/>
      </xdr:nvCxnSpPr>
      <xdr:spPr>
        <a:xfrm>
          <a:off x="20434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93980</xdr:rowOff>
    </xdr:from>
    <xdr:to>
      <xdr:col>102</xdr:col>
      <xdr:colOff>165100</xdr:colOff>
      <xdr:row>64</xdr:row>
      <xdr:rowOff>24130</xdr:rowOff>
    </xdr:to>
    <xdr:sp macro="" textlink="">
      <xdr:nvSpPr>
        <xdr:cNvPr id="673" name="楕円 672"/>
        <xdr:cNvSpPr/>
      </xdr:nvSpPr>
      <xdr:spPr>
        <a:xfrm>
          <a:off x="19494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144780</xdr:rowOff>
    </xdr:from>
    <xdr:to>
      <xdr:col>107</xdr:col>
      <xdr:colOff>50800</xdr:colOff>
      <xdr:row>63</xdr:row>
      <xdr:rowOff>144780</xdr:rowOff>
    </xdr:to>
    <xdr:cxnSp macro="">
      <xdr:nvCxnSpPr>
        <xdr:cNvPr id="674" name="直線コネクタ 673"/>
        <xdr:cNvCxnSpPr/>
      </xdr:nvCxnSpPr>
      <xdr:spPr>
        <a:xfrm>
          <a:off x="19545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36847</xdr:rowOff>
    </xdr:from>
    <xdr:ext cx="469744" cy="259045"/>
    <xdr:sp macro="" textlink="">
      <xdr:nvSpPr>
        <xdr:cNvPr id="675" name="n_1aveValue【保健センター・保健所】&#10;一人当たり面積"/>
        <xdr:cNvSpPr txBox="1"/>
      </xdr:nvSpPr>
      <xdr:spPr>
        <a:xfrm>
          <a:off x="21075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44467</xdr:rowOff>
    </xdr:from>
    <xdr:ext cx="469744" cy="259045"/>
    <xdr:sp macro="" textlink="">
      <xdr:nvSpPr>
        <xdr:cNvPr id="676" name="n_2aveValue【保健センター・保健所】&#10;一人当たり面積"/>
        <xdr:cNvSpPr txBox="1"/>
      </xdr:nvSpPr>
      <xdr:spPr>
        <a:xfrm>
          <a:off x="20199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52087</xdr:rowOff>
    </xdr:from>
    <xdr:ext cx="469744" cy="259045"/>
    <xdr:sp macro="" textlink="">
      <xdr:nvSpPr>
        <xdr:cNvPr id="677" name="n_3aveValue【保健センター・保健所】&#10;一人当たり面積"/>
        <xdr:cNvSpPr txBox="1"/>
      </xdr:nvSpPr>
      <xdr:spPr>
        <a:xfrm>
          <a:off x="19310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2557</xdr:rowOff>
    </xdr:from>
    <xdr:ext cx="469744" cy="259045"/>
    <xdr:sp macro="" textlink="">
      <xdr:nvSpPr>
        <xdr:cNvPr id="678" name="n_4aveValue【保健センター・保健所】&#10;一人当たり面積"/>
        <xdr:cNvSpPr txBox="1"/>
      </xdr:nvSpPr>
      <xdr:spPr>
        <a:xfrm>
          <a:off x="18421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15257</xdr:rowOff>
    </xdr:from>
    <xdr:ext cx="469744" cy="259045"/>
    <xdr:sp macro="" textlink="">
      <xdr:nvSpPr>
        <xdr:cNvPr id="679" name="n_1mainValue【保健センター・保健所】&#10;一人当たり面積"/>
        <xdr:cNvSpPr txBox="1"/>
      </xdr:nvSpPr>
      <xdr:spPr>
        <a:xfrm>
          <a:off x="210757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15257</xdr:rowOff>
    </xdr:from>
    <xdr:ext cx="469744" cy="259045"/>
    <xdr:sp macro="" textlink="">
      <xdr:nvSpPr>
        <xdr:cNvPr id="680" name="n_2mainValue【保健センター・保健所】&#10;一人当たり面積"/>
        <xdr:cNvSpPr txBox="1"/>
      </xdr:nvSpPr>
      <xdr:spPr>
        <a:xfrm>
          <a:off x="20199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15257</xdr:rowOff>
    </xdr:from>
    <xdr:ext cx="469744" cy="259045"/>
    <xdr:sp macro="" textlink="">
      <xdr:nvSpPr>
        <xdr:cNvPr id="681" name="n_3mainValue【保健センター・保健所】&#10;一人当たり面積"/>
        <xdr:cNvSpPr txBox="1"/>
      </xdr:nvSpPr>
      <xdr:spPr>
        <a:xfrm>
          <a:off x="19310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2" name="正方形/長方形 68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3" name="正方形/長方形 68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4" name="正方形/長方形 68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5" name="正方形/長方形 68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6" name="正方形/長方形 68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7" name="正方形/長方形 68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8" name="正方形/長方形 68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9" name="正方形/長方形 68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0" name="テキスト ボックス 68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1" name="直線コネクタ 69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2" name="テキスト ボックス 69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3" name="直線コネクタ 69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94" name="テキスト ボックス 69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95" name="直線コネクタ 69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96" name="テキスト ボックス 69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97" name="直線コネクタ 69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98" name="テキスト ボックス 69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99" name="直線コネクタ 69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00" name="テキスト ボックス 69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01" name="直線コネクタ 70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2" name="テキスト ボックス 70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3" name="直線コネクタ 70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04" name="テキスト ボックス 70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5" name="直線コネクタ 70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20138</xdr:rowOff>
    </xdr:from>
    <xdr:to>
      <xdr:col>85</xdr:col>
      <xdr:colOff>126364</xdr:colOff>
      <xdr:row>86</xdr:row>
      <xdr:rowOff>168729</xdr:rowOff>
    </xdr:to>
    <xdr:cxnSp macro="">
      <xdr:nvCxnSpPr>
        <xdr:cNvPr id="707" name="直線コネクタ 706"/>
        <xdr:cNvCxnSpPr/>
      </xdr:nvCxnSpPr>
      <xdr:spPr>
        <a:xfrm flipV="1">
          <a:off x="16318864" y="1339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08"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09" name="直線コネクタ 708"/>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138265</xdr:rowOff>
    </xdr:from>
    <xdr:ext cx="340478" cy="259045"/>
    <xdr:sp macro="" textlink="">
      <xdr:nvSpPr>
        <xdr:cNvPr id="710" name="【消防施設】&#10;有形固定資産減価償却率最大値テキスト"/>
        <xdr:cNvSpPr txBox="1"/>
      </xdr:nvSpPr>
      <xdr:spPr>
        <a:xfrm>
          <a:off x="16357600" y="1316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20138</xdr:rowOff>
    </xdr:from>
    <xdr:to>
      <xdr:col>86</xdr:col>
      <xdr:colOff>25400</xdr:colOff>
      <xdr:row>78</xdr:row>
      <xdr:rowOff>20138</xdr:rowOff>
    </xdr:to>
    <xdr:cxnSp macro="">
      <xdr:nvCxnSpPr>
        <xdr:cNvPr id="711" name="直線コネクタ 710"/>
        <xdr:cNvCxnSpPr/>
      </xdr:nvCxnSpPr>
      <xdr:spPr>
        <a:xfrm>
          <a:off x="16230600" y="1339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46100</xdr:rowOff>
    </xdr:from>
    <xdr:ext cx="405111" cy="259045"/>
    <xdr:sp macro="" textlink="">
      <xdr:nvSpPr>
        <xdr:cNvPr id="712" name="【消防施設】&#10;有形固定資産減価償却率平均値テキスト"/>
        <xdr:cNvSpPr txBox="1"/>
      </xdr:nvSpPr>
      <xdr:spPr>
        <a:xfrm>
          <a:off x="16357600" y="14105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713" name="フローチャート: 判断 712"/>
        <xdr:cNvSpPr/>
      </xdr:nvSpPr>
      <xdr:spPr>
        <a:xfrm>
          <a:off x="162687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714" name="フローチャート: 判断 713"/>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715" name="フローチャート: 判断 714"/>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716" name="フローチャート: 判断 715"/>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31387</xdr:rowOff>
    </xdr:from>
    <xdr:to>
      <xdr:col>67</xdr:col>
      <xdr:colOff>101600</xdr:colOff>
      <xdr:row>82</xdr:row>
      <xdr:rowOff>132987</xdr:rowOff>
    </xdr:to>
    <xdr:sp macro="" textlink="">
      <xdr:nvSpPr>
        <xdr:cNvPr id="717" name="フローチャート: 判断 716"/>
        <xdr:cNvSpPr/>
      </xdr:nvSpPr>
      <xdr:spPr>
        <a:xfrm>
          <a:off x="12763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8" name="テキスト ボックス 71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9" name="テキスト ボックス 71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0" name="テキスト ボックス 71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1" name="テキスト ボックス 72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2" name="テキスト ボックス 72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75474</xdr:rowOff>
    </xdr:from>
    <xdr:to>
      <xdr:col>85</xdr:col>
      <xdr:colOff>177800</xdr:colOff>
      <xdr:row>84</xdr:row>
      <xdr:rowOff>5624</xdr:rowOff>
    </xdr:to>
    <xdr:sp macro="" textlink="">
      <xdr:nvSpPr>
        <xdr:cNvPr id="723" name="楕円 722"/>
        <xdr:cNvSpPr/>
      </xdr:nvSpPr>
      <xdr:spPr>
        <a:xfrm>
          <a:off x="16268700" y="1430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53901</xdr:rowOff>
    </xdr:from>
    <xdr:ext cx="405111" cy="259045"/>
    <xdr:sp macro="" textlink="">
      <xdr:nvSpPr>
        <xdr:cNvPr id="724" name="【消防施設】&#10;有形固定資産減価償却率該当値テキスト"/>
        <xdr:cNvSpPr txBox="1"/>
      </xdr:nvSpPr>
      <xdr:spPr>
        <a:xfrm>
          <a:off x="16357600" y="1428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98334</xdr:rowOff>
    </xdr:from>
    <xdr:to>
      <xdr:col>81</xdr:col>
      <xdr:colOff>101600</xdr:colOff>
      <xdr:row>82</xdr:row>
      <xdr:rowOff>28484</xdr:rowOff>
    </xdr:to>
    <xdr:sp macro="" textlink="">
      <xdr:nvSpPr>
        <xdr:cNvPr id="725" name="楕円 724"/>
        <xdr:cNvSpPr/>
      </xdr:nvSpPr>
      <xdr:spPr>
        <a:xfrm>
          <a:off x="15430500" y="1398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149134</xdr:rowOff>
    </xdr:from>
    <xdr:to>
      <xdr:col>85</xdr:col>
      <xdr:colOff>127000</xdr:colOff>
      <xdr:row>83</xdr:row>
      <xdr:rowOff>126274</xdr:rowOff>
    </xdr:to>
    <xdr:cxnSp macro="">
      <xdr:nvCxnSpPr>
        <xdr:cNvPr id="726" name="直線コネクタ 725"/>
        <xdr:cNvCxnSpPr/>
      </xdr:nvCxnSpPr>
      <xdr:spPr>
        <a:xfrm>
          <a:off x="15481300" y="14036584"/>
          <a:ext cx="8382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98334</xdr:rowOff>
    </xdr:from>
    <xdr:to>
      <xdr:col>76</xdr:col>
      <xdr:colOff>165100</xdr:colOff>
      <xdr:row>83</xdr:row>
      <xdr:rowOff>28484</xdr:rowOff>
    </xdr:to>
    <xdr:sp macro="" textlink="">
      <xdr:nvSpPr>
        <xdr:cNvPr id="727" name="楕円 726"/>
        <xdr:cNvSpPr/>
      </xdr:nvSpPr>
      <xdr:spPr>
        <a:xfrm>
          <a:off x="14541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149134</xdr:rowOff>
    </xdr:from>
    <xdr:to>
      <xdr:col>81</xdr:col>
      <xdr:colOff>50800</xdr:colOff>
      <xdr:row>82</xdr:row>
      <xdr:rowOff>149134</xdr:rowOff>
    </xdr:to>
    <xdr:cxnSp macro="">
      <xdr:nvCxnSpPr>
        <xdr:cNvPr id="728" name="直線コネクタ 727"/>
        <xdr:cNvCxnSpPr/>
      </xdr:nvCxnSpPr>
      <xdr:spPr>
        <a:xfrm flipV="1">
          <a:off x="14592300" y="14036584"/>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52614</xdr:rowOff>
    </xdr:from>
    <xdr:to>
      <xdr:col>72</xdr:col>
      <xdr:colOff>38100</xdr:colOff>
      <xdr:row>82</xdr:row>
      <xdr:rowOff>154214</xdr:rowOff>
    </xdr:to>
    <xdr:sp macro="" textlink="">
      <xdr:nvSpPr>
        <xdr:cNvPr id="729" name="楕円 728"/>
        <xdr:cNvSpPr/>
      </xdr:nvSpPr>
      <xdr:spPr>
        <a:xfrm>
          <a:off x="13652500" y="141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103414</xdr:rowOff>
    </xdr:from>
    <xdr:to>
      <xdr:col>76</xdr:col>
      <xdr:colOff>114300</xdr:colOff>
      <xdr:row>82</xdr:row>
      <xdr:rowOff>149134</xdr:rowOff>
    </xdr:to>
    <xdr:cxnSp macro="">
      <xdr:nvCxnSpPr>
        <xdr:cNvPr id="730" name="直線コネクタ 729"/>
        <xdr:cNvCxnSpPr/>
      </xdr:nvCxnSpPr>
      <xdr:spPr>
        <a:xfrm>
          <a:off x="13703300" y="1416231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120848</xdr:rowOff>
    </xdr:from>
    <xdr:ext cx="405111" cy="259045"/>
    <xdr:sp macro="" textlink="">
      <xdr:nvSpPr>
        <xdr:cNvPr id="731" name="n_1aveValue【消防施設】&#10;有形固定資産減価償却率"/>
        <xdr:cNvSpPr txBox="1"/>
      </xdr:nvSpPr>
      <xdr:spPr>
        <a:xfrm>
          <a:off x="152660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139716</xdr:rowOff>
    </xdr:from>
    <xdr:ext cx="405111" cy="259045"/>
    <xdr:sp macro="" textlink="">
      <xdr:nvSpPr>
        <xdr:cNvPr id="732" name="n_2aveValue【消防施設】&#10;有形固定資産減価償却率"/>
        <xdr:cNvSpPr txBox="1"/>
      </xdr:nvSpPr>
      <xdr:spPr>
        <a:xfrm>
          <a:off x="14389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733" name="n_3aveValue【消防施設】&#10;有形固定資産減価償却率"/>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149514</xdr:rowOff>
    </xdr:from>
    <xdr:ext cx="405111" cy="259045"/>
    <xdr:sp macro="" textlink="">
      <xdr:nvSpPr>
        <xdr:cNvPr id="734" name="n_4aveValue【消防施設】&#10;有形固定資産減価償却率"/>
        <xdr:cNvSpPr txBox="1"/>
      </xdr:nvSpPr>
      <xdr:spPr>
        <a:xfrm>
          <a:off x="12611744" y="1386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45011</xdr:rowOff>
    </xdr:from>
    <xdr:ext cx="405111" cy="259045"/>
    <xdr:sp macro="" textlink="">
      <xdr:nvSpPr>
        <xdr:cNvPr id="735" name="n_1mainValue【消防施設】&#10;有形固定資産減価償却率"/>
        <xdr:cNvSpPr txBox="1"/>
      </xdr:nvSpPr>
      <xdr:spPr>
        <a:xfrm>
          <a:off x="15266044" y="1376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19611</xdr:rowOff>
    </xdr:from>
    <xdr:ext cx="405111" cy="259045"/>
    <xdr:sp macro="" textlink="">
      <xdr:nvSpPr>
        <xdr:cNvPr id="736" name="n_2mainValue【消防施設】&#10;有形固定資産減価償却率"/>
        <xdr:cNvSpPr txBox="1"/>
      </xdr:nvSpPr>
      <xdr:spPr>
        <a:xfrm>
          <a:off x="14389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170741</xdr:rowOff>
    </xdr:from>
    <xdr:ext cx="405111" cy="259045"/>
    <xdr:sp macro="" textlink="">
      <xdr:nvSpPr>
        <xdr:cNvPr id="737" name="n_3mainValue【消防施設】&#10;有形固定資産減価償却率"/>
        <xdr:cNvSpPr txBox="1"/>
      </xdr:nvSpPr>
      <xdr:spPr>
        <a:xfrm>
          <a:off x="13500744" y="1388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8" name="正方形/長方形 7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9" name="正方形/長方形 7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0" name="正方形/長方形 7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1" name="正方形/長方形 7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2" name="正方形/長方形 7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3" name="正方形/長方形 7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4" name="正方形/長方形 7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5" name="正方形/長方形 7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6" name="テキスト ボックス 7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7" name="直線コネクタ 7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48" name="直線コネクタ 74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49" name="テキスト ボックス 74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50" name="直線コネクタ 74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51" name="テキスト ボックス 75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52" name="直線コネクタ 75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53" name="テキスト ボックス 75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54" name="直線コネクタ 75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55" name="テキスト ボックス 75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6" name="直線コネクタ 75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7" name="テキスト ボックス 75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37185</xdr:rowOff>
    </xdr:to>
    <xdr:cxnSp macro="">
      <xdr:nvCxnSpPr>
        <xdr:cNvPr id="759" name="直線コネクタ 758"/>
        <xdr:cNvCxnSpPr/>
      </xdr:nvCxnSpPr>
      <xdr:spPr>
        <a:xfrm flipV="1">
          <a:off x="22160864" y="13287756"/>
          <a:ext cx="0" cy="149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41012</xdr:rowOff>
    </xdr:from>
    <xdr:ext cx="469744" cy="259045"/>
    <xdr:sp macro="" textlink="">
      <xdr:nvSpPr>
        <xdr:cNvPr id="760" name="【消防施設】&#10;一人当たり面積最小値テキスト"/>
        <xdr:cNvSpPr txBox="1"/>
      </xdr:nvSpPr>
      <xdr:spPr>
        <a:xfrm>
          <a:off x="22199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37185</xdr:rowOff>
    </xdr:from>
    <xdr:to>
      <xdr:col>116</xdr:col>
      <xdr:colOff>152400</xdr:colOff>
      <xdr:row>86</xdr:row>
      <xdr:rowOff>37185</xdr:rowOff>
    </xdr:to>
    <xdr:cxnSp macro="">
      <xdr:nvCxnSpPr>
        <xdr:cNvPr id="761" name="直線コネクタ 760"/>
        <xdr:cNvCxnSpPr/>
      </xdr:nvCxnSpPr>
      <xdr:spPr>
        <a:xfrm>
          <a:off x="22072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762" name="【消防施設】&#10;一人当たり面積最大値テキスト"/>
        <xdr:cNvSpPr txBox="1"/>
      </xdr:nvSpPr>
      <xdr:spPr>
        <a:xfrm>
          <a:off x="22199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763" name="直線コネクタ 762"/>
        <xdr:cNvCxnSpPr/>
      </xdr:nvCxnSpPr>
      <xdr:spPr>
        <a:xfrm>
          <a:off x="22072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55439</xdr:rowOff>
    </xdr:from>
    <xdr:ext cx="469744" cy="259045"/>
    <xdr:sp macro="" textlink="">
      <xdr:nvSpPr>
        <xdr:cNvPr id="764" name="【消防施設】&#10;一人当たり面積平均値テキスト"/>
        <xdr:cNvSpPr txBox="1"/>
      </xdr:nvSpPr>
      <xdr:spPr>
        <a:xfrm>
          <a:off x="22199600" y="14457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765" name="フローチャート: 判断 764"/>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32562</xdr:rowOff>
    </xdr:from>
    <xdr:to>
      <xdr:col>112</xdr:col>
      <xdr:colOff>38100</xdr:colOff>
      <xdr:row>85</xdr:row>
      <xdr:rowOff>134162</xdr:rowOff>
    </xdr:to>
    <xdr:sp macro="" textlink="">
      <xdr:nvSpPr>
        <xdr:cNvPr id="766" name="フローチャート: 判断 765"/>
        <xdr:cNvSpPr/>
      </xdr:nvSpPr>
      <xdr:spPr>
        <a:xfrm>
          <a:off x="212725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35306</xdr:rowOff>
    </xdr:from>
    <xdr:to>
      <xdr:col>107</xdr:col>
      <xdr:colOff>101600</xdr:colOff>
      <xdr:row>85</xdr:row>
      <xdr:rowOff>136906</xdr:rowOff>
    </xdr:to>
    <xdr:sp macro="" textlink="">
      <xdr:nvSpPr>
        <xdr:cNvPr id="767" name="フローチャート: 判断 766"/>
        <xdr:cNvSpPr/>
      </xdr:nvSpPr>
      <xdr:spPr>
        <a:xfrm>
          <a:off x="20383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36221</xdr:rowOff>
    </xdr:from>
    <xdr:to>
      <xdr:col>102</xdr:col>
      <xdr:colOff>165100</xdr:colOff>
      <xdr:row>85</xdr:row>
      <xdr:rowOff>137821</xdr:rowOff>
    </xdr:to>
    <xdr:sp macro="" textlink="">
      <xdr:nvSpPr>
        <xdr:cNvPr id="768" name="フローチャート: 判断 767"/>
        <xdr:cNvSpPr/>
      </xdr:nvSpPr>
      <xdr:spPr>
        <a:xfrm>
          <a:off x="19494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27991</xdr:rowOff>
    </xdr:from>
    <xdr:to>
      <xdr:col>98</xdr:col>
      <xdr:colOff>38100</xdr:colOff>
      <xdr:row>85</xdr:row>
      <xdr:rowOff>129591</xdr:rowOff>
    </xdr:to>
    <xdr:sp macro="" textlink="">
      <xdr:nvSpPr>
        <xdr:cNvPr id="769" name="フローチャート: 判断 768"/>
        <xdr:cNvSpPr/>
      </xdr:nvSpPr>
      <xdr:spPr>
        <a:xfrm>
          <a:off x="18605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0" name="テキスト ボックス 76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1" name="テキスト ボックス 77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2" name="テキスト ボックス 77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3" name="テキスト ボックス 77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4" name="テキスト ボックス 77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150521</xdr:rowOff>
    </xdr:from>
    <xdr:to>
      <xdr:col>116</xdr:col>
      <xdr:colOff>114300</xdr:colOff>
      <xdr:row>86</xdr:row>
      <xdr:rowOff>80671</xdr:rowOff>
    </xdr:to>
    <xdr:sp macro="" textlink="">
      <xdr:nvSpPr>
        <xdr:cNvPr id="775" name="楕円 774"/>
        <xdr:cNvSpPr/>
      </xdr:nvSpPr>
      <xdr:spPr>
        <a:xfrm>
          <a:off x="22110700" y="1472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65448</xdr:rowOff>
    </xdr:from>
    <xdr:ext cx="469744" cy="259045"/>
    <xdr:sp macro="" textlink="">
      <xdr:nvSpPr>
        <xdr:cNvPr id="776" name="【消防施設】&#10;一人当たり面積該当値テキスト"/>
        <xdr:cNvSpPr txBox="1"/>
      </xdr:nvSpPr>
      <xdr:spPr>
        <a:xfrm>
          <a:off x="22199600" y="14638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119431</xdr:rowOff>
    </xdr:from>
    <xdr:to>
      <xdr:col>112</xdr:col>
      <xdr:colOff>38100</xdr:colOff>
      <xdr:row>86</xdr:row>
      <xdr:rowOff>49581</xdr:rowOff>
    </xdr:to>
    <xdr:sp macro="" textlink="">
      <xdr:nvSpPr>
        <xdr:cNvPr id="777" name="楕円 776"/>
        <xdr:cNvSpPr/>
      </xdr:nvSpPr>
      <xdr:spPr>
        <a:xfrm>
          <a:off x="21272500" y="1469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170231</xdr:rowOff>
    </xdr:from>
    <xdr:to>
      <xdr:col>116</xdr:col>
      <xdr:colOff>63500</xdr:colOff>
      <xdr:row>86</xdr:row>
      <xdr:rowOff>29871</xdr:rowOff>
    </xdr:to>
    <xdr:cxnSp macro="">
      <xdr:nvCxnSpPr>
        <xdr:cNvPr id="778" name="直線コネクタ 777"/>
        <xdr:cNvCxnSpPr/>
      </xdr:nvCxnSpPr>
      <xdr:spPr>
        <a:xfrm>
          <a:off x="21323300" y="14743481"/>
          <a:ext cx="8382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119431</xdr:rowOff>
    </xdr:from>
    <xdr:to>
      <xdr:col>107</xdr:col>
      <xdr:colOff>101600</xdr:colOff>
      <xdr:row>86</xdr:row>
      <xdr:rowOff>49581</xdr:rowOff>
    </xdr:to>
    <xdr:sp macro="" textlink="">
      <xdr:nvSpPr>
        <xdr:cNvPr id="779" name="楕円 778"/>
        <xdr:cNvSpPr/>
      </xdr:nvSpPr>
      <xdr:spPr>
        <a:xfrm>
          <a:off x="20383500" y="1469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170231</xdr:rowOff>
    </xdr:from>
    <xdr:to>
      <xdr:col>111</xdr:col>
      <xdr:colOff>177800</xdr:colOff>
      <xdr:row>85</xdr:row>
      <xdr:rowOff>170231</xdr:rowOff>
    </xdr:to>
    <xdr:cxnSp macro="">
      <xdr:nvCxnSpPr>
        <xdr:cNvPr id="780" name="直線コネクタ 779"/>
        <xdr:cNvCxnSpPr/>
      </xdr:nvCxnSpPr>
      <xdr:spPr>
        <a:xfrm>
          <a:off x="20434300" y="147434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120345</xdr:rowOff>
    </xdr:from>
    <xdr:to>
      <xdr:col>102</xdr:col>
      <xdr:colOff>165100</xdr:colOff>
      <xdr:row>86</xdr:row>
      <xdr:rowOff>50495</xdr:rowOff>
    </xdr:to>
    <xdr:sp macro="" textlink="">
      <xdr:nvSpPr>
        <xdr:cNvPr id="781" name="楕円 780"/>
        <xdr:cNvSpPr/>
      </xdr:nvSpPr>
      <xdr:spPr>
        <a:xfrm>
          <a:off x="19494500" y="1469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170231</xdr:rowOff>
    </xdr:from>
    <xdr:to>
      <xdr:col>107</xdr:col>
      <xdr:colOff>50800</xdr:colOff>
      <xdr:row>85</xdr:row>
      <xdr:rowOff>171145</xdr:rowOff>
    </xdr:to>
    <xdr:cxnSp macro="">
      <xdr:nvCxnSpPr>
        <xdr:cNvPr id="782" name="直線コネクタ 781"/>
        <xdr:cNvCxnSpPr/>
      </xdr:nvCxnSpPr>
      <xdr:spPr>
        <a:xfrm flipV="1">
          <a:off x="19545300" y="1474348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150689</xdr:rowOff>
    </xdr:from>
    <xdr:ext cx="469744" cy="259045"/>
    <xdr:sp macro="" textlink="">
      <xdr:nvSpPr>
        <xdr:cNvPr id="783" name="n_1aveValue【消防施設】&#10;一人当たり面積"/>
        <xdr:cNvSpPr txBox="1"/>
      </xdr:nvSpPr>
      <xdr:spPr>
        <a:xfrm>
          <a:off x="21075727" y="1438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153433</xdr:rowOff>
    </xdr:from>
    <xdr:ext cx="469744" cy="259045"/>
    <xdr:sp macro="" textlink="">
      <xdr:nvSpPr>
        <xdr:cNvPr id="784" name="n_2aveValue【消防施設】&#10;一人当たり面積"/>
        <xdr:cNvSpPr txBox="1"/>
      </xdr:nvSpPr>
      <xdr:spPr>
        <a:xfrm>
          <a:off x="20199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154348</xdr:rowOff>
    </xdr:from>
    <xdr:ext cx="469744" cy="259045"/>
    <xdr:sp macro="" textlink="">
      <xdr:nvSpPr>
        <xdr:cNvPr id="785" name="n_3aveValue【消防施設】&#10;一人当たり面積"/>
        <xdr:cNvSpPr txBox="1"/>
      </xdr:nvSpPr>
      <xdr:spPr>
        <a:xfrm>
          <a:off x="19310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146118</xdr:rowOff>
    </xdr:from>
    <xdr:ext cx="469744" cy="259045"/>
    <xdr:sp macro="" textlink="">
      <xdr:nvSpPr>
        <xdr:cNvPr id="786" name="n_4aveValue【消防施設】&#10;一人当たり面積"/>
        <xdr:cNvSpPr txBox="1"/>
      </xdr:nvSpPr>
      <xdr:spPr>
        <a:xfrm>
          <a:off x="18421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40708</xdr:rowOff>
    </xdr:from>
    <xdr:ext cx="469744" cy="259045"/>
    <xdr:sp macro="" textlink="">
      <xdr:nvSpPr>
        <xdr:cNvPr id="787" name="n_1mainValue【消防施設】&#10;一人当たり面積"/>
        <xdr:cNvSpPr txBox="1"/>
      </xdr:nvSpPr>
      <xdr:spPr>
        <a:xfrm>
          <a:off x="21075727" y="1478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40708</xdr:rowOff>
    </xdr:from>
    <xdr:ext cx="469744" cy="259045"/>
    <xdr:sp macro="" textlink="">
      <xdr:nvSpPr>
        <xdr:cNvPr id="788" name="n_2mainValue【消防施設】&#10;一人当たり面積"/>
        <xdr:cNvSpPr txBox="1"/>
      </xdr:nvSpPr>
      <xdr:spPr>
        <a:xfrm>
          <a:off x="20199427" y="1478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41622</xdr:rowOff>
    </xdr:from>
    <xdr:ext cx="469744" cy="259045"/>
    <xdr:sp macro="" textlink="">
      <xdr:nvSpPr>
        <xdr:cNvPr id="789" name="n_3mainValue【消防施設】&#10;一人当たり面積"/>
        <xdr:cNvSpPr txBox="1"/>
      </xdr:nvSpPr>
      <xdr:spPr>
        <a:xfrm>
          <a:off x="19310427" y="1478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0" name="正方形/長方形 78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1" name="正方形/長方形 79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2" name="正方形/長方形 79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3" name="正方形/長方形 79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4" name="正方形/長方形 79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5" name="正方形/長方形 79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6" name="正方形/長方形 79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7" name="正方形/長方形 79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8" name="テキスト ボックス 79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9" name="直線コネクタ 79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0" name="テキスト ボックス 79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1" name="直線コネクタ 80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2" name="テキスト ボックス 80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3" name="直線コネクタ 80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4" name="テキスト ボックス 80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5" name="直線コネクタ 80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6" name="テキスト ボックス 80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7" name="直線コネクタ 80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8" name="テキスト ボックス 80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9" name="直線コネクタ 80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0" name="テキスト ボックス 80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1" name="直線コネクタ 81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2" name="テキスト ボックス 81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3" name="直線コネクタ 81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148045</xdr:rowOff>
    </xdr:from>
    <xdr:to>
      <xdr:col>85</xdr:col>
      <xdr:colOff>126364</xdr:colOff>
      <xdr:row>109</xdr:row>
      <xdr:rowOff>35379</xdr:rowOff>
    </xdr:to>
    <xdr:cxnSp macro="">
      <xdr:nvCxnSpPr>
        <xdr:cNvPr id="815" name="直線コネクタ 814"/>
        <xdr:cNvCxnSpPr/>
      </xdr:nvCxnSpPr>
      <xdr:spPr>
        <a:xfrm flipV="1">
          <a:off x="16318864" y="1712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16"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17" name="直線コネクタ 81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94722</xdr:rowOff>
    </xdr:from>
    <xdr:ext cx="340478" cy="259045"/>
    <xdr:sp macro="" textlink="">
      <xdr:nvSpPr>
        <xdr:cNvPr id="818" name="【庁舎】&#10;有形固定資産減価償却率最大値テキスト"/>
        <xdr:cNvSpPr txBox="1"/>
      </xdr:nvSpPr>
      <xdr:spPr>
        <a:xfrm>
          <a:off x="16357600" y="1689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148045</xdr:rowOff>
    </xdr:from>
    <xdr:to>
      <xdr:col>86</xdr:col>
      <xdr:colOff>25400</xdr:colOff>
      <xdr:row>99</xdr:row>
      <xdr:rowOff>148045</xdr:rowOff>
    </xdr:to>
    <xdr:cxnSp macro="">
      <xdr:nvCxnSpPr>
        <xdr:cNvPr id="819" name="直線コネクタ 818"/>
        <xdr:cNvCxnSpPr/>
      </xdr:nvCxnSpPr>
      <xdr:spPr>
        <a:xfrm>
          <a:off x="16230600" y="1712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16890</xdr:rowOff>
    </xdr:from>
    <xdr:ext cx="405111" cy="259045"/>
    <xdr:sp macro="" textlink="">
      <xdr:nvSpPr>
        <xdr:cNvPr id="820" name="【庁舎】&#10;有形固定資産減価償却率平均値テキスト"/>
        <xdr:cNvSpPr txBox="1"/>
      </xdr:nvSpPr>
      <xdr:spPr>
        <a:xfrm>
          <a:off x="16357600" y="1784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21" name="フローチャート: 判断 820"/>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22" name="フローチャート: 判断 821"/>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823" name="フローチャート: 判断 822"/>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824" name="フローチャート: 判断 823"/>
        <xdr:cNvSpPr/>
      </xdr:nvSpPr>
      <xdr:spPr>
        <a:xfrm>
          <a:off x="13652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35198</xdr:rowOff>
    </xdr:from>
    <xdr:to>
      <xdr:col>67</xdr:col>
      <xdr:colOff>101600</xdr:colOff>
      <xdr:row>104</xdr:row>
      <xdr:rowOff>136798</xdr:rowOff>
    </xdr:to>
    <xdr:sp macro="" textlink="">
      <xdr:nvSpPr>
        <xdr:cNvPr id="825" name="フローチャート: 判断 824"/>
        <xdr:cNvSpPr/>
      </xdr:nvSpPr>
      <xdr:spPr>
        <a:xfrm>
          <a:off x="12763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6" name="テキスト ボックス 82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7" name="テキスト ボックス 82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8" name="テキスト ボックス 82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9" name="テキスト ボックス 82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0" name="テキスト ボックス 82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123371</xdr:rowOff>
    </xdr:from>
    <xdr:to>
      <xdr:col>85</xdr:col>
      <xdr:colOff>177800</xdr:colOff>
      <xdr:row>103</xdr:row>
      <xdr:rowOff>53521</xdr:rowOff>
    </xdr:to>
    <xdr:sp macro="" textlink="">
      <xdr:nvSpPr>
        <xdr:cNvPr id="831" name="楕円 830"/>
        <xdr:cNvSpPr/>
      </xdr:nvSpPr>
      <xdr:spPr>
        <a:xfrm>
          <a:off x="162687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146248</xdr:rowOff>
    </xdr:from>
    <xdr:ext cx="405111" cy="259045"/>
    <xdr:sp macro="" textlink="">
      <xdr:nvSpPr>
        <xdr:cNvPr id="832" name="【庁舎】&#10;有形固定資産減価償却率該当値テキスト"/>
        <xdr:cNvSpPr txBox="1"/>
      </xdr:nvSpPr>
      <xdr:spPr>
        <a:xfrm>
          <a:off x="16357600" y="17462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160927</xdr:rowOff>
    </xdr:from>
    <xdr:to>
      <xdr:col>81</xdr:col>
      <xdr:colOff>101600</xdr:colOff>
      <xdr:row>103</xdr:row>
      <xdr:rowOff>91077</xdr:rowOff>
    </xdr:to>
    <xdr:sp macro="" textlink="">
      <xdr:nvSpPr>
        <xdr:cNvPr id="833" name="楕円 832"/>
        <xdr:cNvSpPr/>
      </xdr:nvSpPr>
      <xdr:spPr>
        <a:xfrm>
          <a:off x="15430500" y="1764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2721</xdr:rowOff>
    </xdr:from>
    <xdr:to>
      <xdr:col>85</xdr:col>
      <xdr:colOff>127000</xdr:colOff>
      <xdr:row>103</xdr:row>
      <xdr:rowOff>40277</xdr:rowOff>
    </xdr:to>
    <xdr:cxnSp macro="">
      <xdr:nvCxnSpPr>
        <xdr:cNvPr id="834" name="直線コネクタ 833"/>
        <xdr:cNvCxnSpPr/>
      </xdr:nvCxnSpPr>
      <xdr:spPr>
        <a:xfrm flipV="1">
          <a:off x="15481300" y="1766207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110308</xdr:rowOff>
    </xdr:from>
    <xdr:to>
      <xdr:col>76</xdr:col>
      <xdr:colOff>165100</xdr:colOff>
      <xdr:row>103</xdr:row>
      <xdr:rowOff>40458</xdr:rowOff>
    </xdr:to>
    <xdr:sp macro="" textlink="">
      <xdr:nvSpPr>
        <xdr:cNvPr id="835" name="楕円 834"/>
        <xdr:cNvSpPr/>
      </xdr:nvSpPr>
      <xdr:spPr>
        <a:xfrm>
          <a:off x="145415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161108</xdr:rowOff>
    </xdr:from>
    <xdr:to>
      <xdr:col>81</xdr:col>
      <xdr:colOff>50800</xdr:colOff>
      <xdr:row>103</xdr:row>
      <xdr:rowOff>40277</xdr:rowOff>
    </xdr:to>
    <xdr:cxnSp macro="">
      <xdr:nvCxnSpPr>
        <xdr:cNvPr id="836" name="直線コネクタ 835"/>
        <xdr:cNvCxnSpPr/>
      </xdr:nvCxnSpPr>
      <xdr:spPr>
        <a:xfrm>
          <a:off x="14592300" y="17649008"/>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92348</xdr:rowOff>
    </xdr:from>
    <xdr:to>
      <xdr:col>72</xdr:col>
      <xdr:colOff>38100</xdr:colOff>
      <xdr:row>106</xdr:row>
      <xdr:rowOff>22498</xdr:rowOff>
    </xdr:to>
    <xdr:sp macro="" textlink="">
      <xdr:nvSpPr>
        <xdr:cNvPr id="837" name="楕円 836"/>
        <xdr:cNvSpPr/>
      </xdr:nvSpPr>
      <xdr:spPr>
        <a:xfrm>
          <a:off x="1365250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161108</xdr:rowOff>
    </xdr:from>
    <xdr:to>
      <xdr:col>76</xdr:col>
      <xdr:colOff>114300</xdr:colOff>
      <xdr:row>105</xdr:row>
      <xdr:rowOff>143148</xdr:rowOff>
    </xdr:to>
    <xdr:cxnSp macro="">
      <xdr:nvCxnSpPr>
        <xdr:cNvPr id="838" name="直線コネクタ 837"/>
        <xdr:cNvCxnSpPr/>
      </xdr:nvCxnSpPr>
      <xdr:spPr>
        <a:xfrm flipV="1">
          <a:off x="13703300" y="17649008"/>
          <a:ext cx="889000" cy="49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8726</xdr:rowOff>
    </xdr:from>
    <xdr:ext cx="405111" cy="259045"/>
    <xdr:sp macro="" textlink="">
      <xdr:nvSpPr>
        <xdr:cNvPr id="839" name="n_1aveValue【庁舎】&#10;有形固定資産減価償却率"/>
        <xdr:cNvSpPr txBox="1"/>
      </xdr:nvSpPr>
      <xdr:spPr>
        <a:xfrm>
          <a:off x="152660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26688</xdr:rowOff>
    </xdr:from>
    <xdr:ext cx="405111" cy="259045"/>
    <xdr:sp macro="" textlink="">
      <xdr:nvSpPr>
        <xdr:cNvPr id="840" name="n_2aveValue【庁舎】&#10;有形固定資産減価償却率"/>
        <xdr:cNvSpPr txBox="1"/>
      </xdr:nvSpPr>
      <xdr:spPr>
        <a:xfrm>
          <a:off x="14389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81478</xdr:rowOff>
    </xdr:from>
    <xdr:ext cx="405111" cy="259045"/>
    <xdr:sp macro="" textlink="">
      <xdr:nvSpPr>
        <xdr:cNvPr id="841" name="n_3aveValue【庁舎】&#10;有形固定資産減価償却率"/>
        <xdr:cNvSpPr txBox="1"/>
      </xdr:nvSpPr>
      <xdr:spPr>
        <a:xfrm>
          <a:off x="13500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153325</xdr:rowOff>
    </xdr:from>
    <xdr:ext cx="405111" cy="259045"/>
    <xdr:sp macro="" textlink="">
      <xdr:nvSpPr>
        <xdr:cNvPr id="842" name="n_4aveValue【庁舎】&#10;有形固定資産減価償却率"/>
        <xdr:cNvSpPr txBox="1"/>
      </xdr:nvSpPr>
      <xdr:spPr>
        <a:xfrm>
          <a:off x="12611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107604</xdr:rowOff>
    </xdr:from>
    <xdr:ext cx="405111" cy="259045"/>
    <xdr:sp macro="" textlink="">
      <xdr:nvSpPr>
        <xdr:cNvPr id="843" name="n_1mainValue【庁舎】&#10;有形固定資産減価償却率"/>
        <xdr:cNvSpPr txBox="1"/>
      </xdr:nvSpPr>
      <xdr:spPr>
        <a:xfrm>
          <a:off x="15266044" y="1742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56985</xdr:rowOff>
    </xdr:from>
    <xdr:ext cx="405111" cy="259045"/>
    <xdr:sp macro="" textlink="">
      <xdr:nvSpPr>
        <xdr:cNvPr id="844" name="n_2mainValue【庁舎】&#10;有形固定資産減価償却率"/>
        <xdr:cNvSpPr txBox="1"/>
      </xdr:nvSpPr>
      <xdr:spPr>
        <a:xfrm>
          <a:off x="14389744" y="1737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13625</xdr:rowOff>
    </xdr:from>
    <xdr:ext cx="405111" cy="259045"/>
    <xdr:sp macro="" textlink="">
      <xdr:nvSpPr>
        <xdr:cNvPr id="845" name="n_3mainValue【庁舎】&#10;有形固定資産減価償却率"/>
        <xdr:cNvSpPr txBox="1"/>
      </xdr:nvSpPr>
      <xdr:spPr>
        <a:xfrm>
          <a:off x="1350074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6" name="正方形/長方形 8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7" name="正方形/長方形 8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8" name="正方形/長方形 8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9" name="正方形/長方形 8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0" name="正方形/長方形 8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1" name="正方形/長方形 8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2" name="正方形/長方形 8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3" name="正方形/長方形 8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4" name="テキスト ボックス 8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5" name="直線コネクタ 8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56" name="直線コネクタ 85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57" name="テキスト ボックス 85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58" name="直線コネクタ 85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59" name="テキスト ボックス 85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60" name="直線コネクタ 85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61" name="テキスト ボックス 86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62" name="直線コネクタ 86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63" name="テキスト ボックス 86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64" name="直線コネクタ 86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65" name="テキスト ボックス 86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66" name="直線コネクタ 86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67" name="テキスト ボックス 86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8" name="直線コネクタ 8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9" name="テキスト ボックス 8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59871</xdr:rowOff>
    </xdr:from>
    <xdr:to>
      <xdr:col>116</xdr:col>
      <xdr:colOff>62864</xdr:colOff>
      <xdr:row>107</xdr:row>
      <xdr:rowOff>170906</xdr:rowOff>
    </xdr:to>
    <xdr:cxnSp macro="">
      <xdr:nvCxnSpPr>
        <xdr:cNvPr id="871" name="直線コネクタ 870"/>
        <xdr:cNvCxnSpPr/>
      </xdr:nvCxnSpPr>
      <xdr:spPr>
        <a:xfrm flipV="1">
          <a:off x="22160864" y="1703342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3283</xdr:rowOff>
    </xdr:from>
    <xdr:ext cx="469744" cy="259045"/>
    <xdr:sp macro="" textlink="">
      <xdr:nvSpPr>
        <xdr:cNvPr id="872" name="【庁舎】&#10;一人当たり面積最小値テキスト"/>
        <xdr:cNvSpPr txBox="1"/>
      </xdr:nvSpPr>
      <xdr:spPr>
        <a:xfrm>
          <a:off x="22199600" y="185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170906</xdr:rowOff>
    </xdr:from>
    <xdr:to>
      <xdr:col>116</xdr:col>
      <xdr:colOff>152400</xdr:colOff>
      <xdr:row>107</xdr:row>
      <xdr:rowOff>170906</xdr:rowOff>
    </xdr:to>
    <xdr:cxnSp macro="">
      <xdr:nvCxnSpPr>
        <xdr:cNvPr id="873" name="直線コネクタ 872"/>
        <xdr:cNvCxnSpPr/>
      </xdr:nvCxnSpPr>
      <xdr:spPr>
        <a:xfrm>
          <a:off x="22072600" y="185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6548</xdr:rowOff>
    </xdr:from>
    <xdr:ext cx="469744" cy="259045"/>
    <xdr:sp macro="" textlink="">
      <xdr:nvSpPr>
        <xdr:cNvPr id="874" name="【庁舎】&#10;一人当たり面積最大値テキスト"/>
        <xdr:cNvSpPr txBox="1"/>
      </xdr:nvSpPr>
      <xdr:spPr>
        <a:xfrm>
          <a:off x="22199600" y="1680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59871</xdr:rowOff>
    </xdr:from>
    <xdr:to>
      <xdr:col>116</xdr:col>
      <xdr:colOff>152400</xdr:colOff>
      <xdr:row>99</xdr:row>
      <xdr:rowOff>59871</xdr:rowOff>
    </xdr:to>
    <xdr:cxnSp macro="">
      <xdr:nvCxnSpPr>
        <xdr:cNvPr id="875" name="直線コネクタ 874"/>
        <xdr:cNvCxnSpPr/>
      </xdr:nvCxnSpPr>
      <xdr:spPr>
        <a:xfrm>
          <a:off x="22072600" y="17033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36484</xdr:rowOff>
    </xdr:from>
    <xdr:ext cx="469744" cy="259045"/>
    <xdr:sp macro="" textlink="">
      <xdr:nvSpPr>
        <xdr:cNvPr id="876" name="【庁舎】&#10;一人当たり面積平均値テキスト"/>
        <xdr:cNvSpPr txBox="1"/>
      </xdr:nvSpPr>
      <xdr:spPr>
        <a:xfrm>
          <a:off x="22199600" y="18038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58057</xdr:rowOff>
    </xdr:from>
    <xdr:to>
      <xdr:col>116</xdr:col>
      <xdr:colOff>114300</xdr:colOff>
      <xdr:row>105</xdr:row>
      <xdr:rowOff>159657</xdr:rowOff>
    </xdr:to>
    <xdr:sp macro="" textlink="">
      <xdr:nvSpPr>
        <xdr:cNvPr id="877" name="フローチャート: 判断 876"/>
        <xdr:cNvSpPr/>
      </xdr:nvSpPr>
      <xdr:spPr>
        <a:xfrm>
          <a:off x="221107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74386</xdr:rowOff>
    </xdr:from>
    <xdr:to>
      <xdr:col>112</xdr:col>
      <xdr:colOff>38100</xdr:colOff>
      <xdr:row>106</xdr:row>
      <xdr:rowOff>4536</xdr:rowOff>
    </xdr:to>
    <xdr:sp macro="" textlink="">
      <xdr:nvSpPr>
        <xdr:cNvPr id="878" name="フローチャート: 判断 877"/>
        <xdr:cNvSpPr/>
      </xdr:nvSpPr>
      <xdr:spPr>
        <a:xfrm>
          <a:off x="21272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90714</xdr:rowOff>
    </xdr:from>
    <xdr:to>
      <xdr:col>107</xdr:col>
      <xdr:colOff>101600</xdr:colOff>
      <xdr:row>106</xdr:row>
      <xdr:rowOff>20864</xdr:rowOff>
    </xdr:to>
    <xdr:sp macro="" textlink="">
      <xdr:nvSpPr>
        <xdr:cNvPr id="879" name="フローチャート: 判断 878"/>
        <xdr:cNvSpPr/>
      </xdr:nvSpPr>
      <xdr:spPr>
        <a:xfrm>
          <a:off x="20383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880" name="フローチャート: 判断 879"/>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138068</xdr:rowOff>
    </xdr:from>
    <xdr:to>
      <xdr:col>98</xdr:col>
      <xdr:colOff>38100</xdr:colOff>
      <xdr:row>106</xdr:row>
      <xdr:rowOff>68218</xdr:rowOff>
    </xdr:to>
    <xdr:sp macro="" textlink="">
      <xdr:nvSpPr>
        <xdr:cNvPr id="881" name="フローチャート: 判断 880"/>
        <xdr:cNvSpPr/>
      </xdr:nvSpPr>
      <xdr:spPr>
        <a:xfrm>
          <a:off x="18605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2" name="テキスト ボックス 88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3" name="テキスト ボックス 88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4" name="テキスト ボックス 88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5" name="テキスト ボックス 88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6" name="テキスト ボックス 88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139700</xdr:rowOff>
    </xdr:from>
    <xdr:to>
      <xdr:col>116</xdr:col>
      <xdr:colOff>114300</xdr:colOff>
      <xdr:row>104</xdr:row>
      <xdr:rowOff>69850</xdr:rowOff>
    </xdr:to>
    <xdr:sp macro="" textlink="">
      <xdr:nvSpPr>
        <xdr:cNvPr id="887" name="楕円 886"/>
        <xdr:cNvSpPr/>
      </xdr:nvSpPr>
      <xdr:spPr>
        <a:xfrm>
          <a:off x="221107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162577</xdr:rowOff>
    </xdr:from>
    <xdr:ext cx="469744" cy="259045"/>
    <xdr:sp macro="" textlink="">
      <xdr:nvSpPr>
        <xdr:cNvPr id="888" name="【庁舎】&#10;一人当たり面積該当値テキスト"/>
        <xdr:cNvSpPr txBox="1"/>
      </xdr:nvSpPr>
      <xdr:spPr>
        <a:xfrm>
          <a:off x="22199600" y="1765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30299</xdr:rowOff>
    </xdr:from>
    <xdr:to>
      <xdr:col>112</xdr:col>
      <xdr:colOff>38100</xdr:colOff>
      <xdr:row>105</xdr:row>
      <xdr:rowOff>131899</xdr:rowOff>
    </xdr:to>
    <xdr:sp macro="" textlink="">
      <xdr:nvSpPr>
        <xdr:cNvPr id="889" name="楕円 888"/>
        <xdr:cNvSpPr/>
      </xdr:nvSpPr>
      <xdr:spPr>
        <a:xfrm>
          <a:off x="21272500" y="1803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19050</xdr:rowOff>
    </xdr:from>
    <xdr:to>
      <xdr:col>116</xdr:col>
      <xdr:colOff>63500</xdr:colOff>
      <xdr:row>105</xdr:row>
      <xdr:rowOff>81099</xdr:rowOff>
    </xdr:to>
    <xdr:cxnSp macro="">
      <xdr:nvCxnSpPr>
        <xdr:cNvPr id="890" name="直線コネクタ 889"/>
        <xdr:cNvCxnSpPr/>
      </xdr:nvCxnSpPr>
      <xdr:spPr>
        <a:xfrm flipV="1">
          <a:off x="21323300" y="17849850"/>
          <a:ext cx="838200" cy="233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35198</xdr:rowOff>
    </xdr:from>
    <xdr:to>
      <xdr:col>107</xdr:col>
      <xdr:colOff>101600</xdr:colOff>
      <xdr:row>105</xdr:row>
      <xdr:rowOff>136798</xdr:rowOff>
    </xdr:to>
    <xdr:sp macro="" textlink="">
      <xdr:nvSpPr>
        <xdr:cNvPr id="891" name="楕円 890"/>
        <xdr:cNvSpPr/>
      </xdr:nvSpPr>
      <xdr:spPr>
        <a:xfrm>
          <a:off x="20383500" y="1803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81099</xdr:rowOff>
    </xdr:from>
    <xdr:to>
      <xdr:col>111</xdr:col>
      <xdr:colOff>177800</xdr:colOff>
      <xdr:row>105</xdr:row>
      <xdr:rowOff>85998</xdr:rowOff>
    </xdr:to>
    <xdr:cxnSp macro="">
      <xdr:nvCxnSpPr>
        <xdr:cNvPr id="892" name="直線コネクタ 891"/>
        <xdr:cNvCxnSpPr/>
      </xdr:nvCxnSpPr>
      <xdr:spPr>
        <a:xfrm flipV="1">
          <a:off x="20434300" y="1808334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115207</xdr:rowOff>
    </xdr:from>
    <xdr:to>
      <xdr:col>102</xdr:col>
      <xdr:colOff>165100</xdr:colOff>
      <xdr:row>107</xdr:row>
      <xdr:rowOff>45357</xdr:rowOff>
    </xdr:to>
    <xdr:sp macro="" textlink="">
      <xdr:nvSpPr>
        <xdr:cNvPr id="893" name="楕円 892"/>
        <xdr:cNvSpPr/>
      </xdr:nvSpPr>
      <xdr:spPr>
        <a:xfrm>
          <a:off x="19494500" y="1828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85998</xdr:rowOff>
    </xdr:from>
    <xdr:to>
      <xdr:col>107</xdr:col>
      <xdr:colOff>50800</xdr:colOff>
      <xdr:row>106</xdr:row>
      <xdr:rowOff>166007</xdr:rowOff>
    </xdr:to>
    <xdr:cxnSp macro="">
      <xdr:nvCxnSpPr>
        <xdr:cNvPr id="894" name="直線コネクタ 893"/>
        <xdr:cNvCxnSpPr/>
      </xdr:nvCxnSpPr>
      <xdr:spPr>
        <a:xfrm flipV="1">
          <a:off x="19545300" y="18088248"/>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167113</xdr:rowOff>
    </xdr:from>
    <xdr:ext cx="469744" cy="259045"/>
    <xdr:sp macro="" textlink="">
      <xdr:nvSpPr>
        <xdr:cNvPr id="895" name="n_1aveValue【庁舎】&#10;一人当たり面積"/>
        <xdr:cNvSpPr txBox="1"/>
      </xdr:nvSpPr>
      <xdr:spPr>
        <a:xfrm>
          <a:off x="21075727" y="1816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11991</xdr:rowOff>
    </xdr:from>
    <xdr:ext cx="469744" cy="259045"/>
    <xdr:sp macro="" textlink="">
      <xdr:nvSpPr>
        <xdr:cNvPr id="896" name="n_2aveValue【庁舎】&#10;一人当たり面積"/>
        <xdr:cNvSpPr txBox="1"/>
      </xdr:nvSpPr>
      <xdr:spPr>
        <a:xfrm>
          <a:off x="20199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74947</xdr:rowOff>
    </xdr:from>
    <xdr:ext cx="469744" cy="259045"/>
    <xdr:sp macro="" textlink="">
      <xdr:nvSpPr>
        <xdr:cNvPr id="897" name="n_3aveValue【庁舎】&#10;一人当たり面積"/>
        <xdr:cNvSpPr txBox="1"/>
      </xdr:nvSpPr>
      <xdr:spPr>
        <a:xfrm>
          <a:off x="19310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84745</xdr:rowOff>
    </xdr:from>
    <xdr:ext cx="469744" cy="259045"/>
    <xdr:sp macro="" textlink="">
      <xdr:nvSpPr>
        <xdr:cNvPr id="898" name="n_4aveValue【庁舎】&#10;一人当たり面積"/>
        <xdr:cNvSpPr txBox="1"/>
      </xdr:nvSpPr>
      <xdr:spPr>
        <a:xfrm>
          <a:off x="18421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148426</xdr:rowOff>
    </xdr:from>
    <xdr:ext cx="469744" cy="259045"/>
    <xdr:sp macro="" textlink="">
      <xdr:nvSpPr>
        <xdr:cNvPr id="899" name="n_1mainValue【庁舎】&#10;一人当たり面積"/>
        <xdr:cNvSpPr txBox="1"/>
      </xdr:nvSpPr>
      <xdr:spPr>
        <a:xfrm>
          <a:off x="21075727" y="1780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153325</xdr:rowOff>
    </xdr:from>
    <xdr:ext cx="469744" cy="259045"/>
    <xdr:sp macro="" textlink="">
      <xdr:nvSpPr>
        <xdr:cNvPr id="900" name="n_2mainValue【庁舎】&#10;一人当たり面積"/>
        <xdr:cNvSpPr txBox="1"/>
      </xdr:nvSpPr>
      <xdr:spPr>
        <a:xfrm>
          <a:off x="20199427" y="1781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36484</xdr:rowOff>
    </xdr:from>
    <xdr:ext cx="469744" cy="259045"/>
    <xdr:sp macro="" textlink="">
      <xdr:nvSpPr>
        <xdr:cNvPr id="901" name="n_3mainValue【庁舎】&#10;一人当たり面積"/>
        <xdr:cNvSpPr txBox="1"/>
      </xdr:nvSpPr>
      <xdr:spPr>
        <a:xfrm>
          <a:off x="19310427" y="1838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2" name="正方形/長方形 90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3" name="正方形/長方形 90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4" name="テキスト ボックス 90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有形固定資産減価償却率については、「体育館・プール」及び「市民会館」に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を超えてお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り、類似団体平均と比較して高い水準で老朽化が進んでいることがわかる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。「体育館・プール」においては、一人当たり面積については類似団体平均を上回っているため、個別施設計画に基づいて廃止等も含めた検討を行っていく必要がある。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年度にかけて図書館と公民館の機能を併せもつ生涯学習センターを整備したことで、大幅に減価償却率が改善されて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おり、合わせて一人当たり面積も類似団体と同水準へと上昇している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年度にかけて本庁舎の整備・統合を行ったため、大幅に減価償却率が改善されている。また、支所庁舎についても、平成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年度に策定した個別施設計画に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基づき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縮小建替えや転用を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進めており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全支所庁舎の整備完了を予定している令和４年度以降は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さらに減価償却率が改善される見通しである。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人口の減少や全国平均を上回る高齢化率（令和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月末</a:t>
          </a:r>
          <a:r>
            <a:rPr kumimoji="1" lang="en-US" altLang="ja-JP" sz="1300">
              <a:latin typeface="ＭＳ Ｐゴシック" panose="020B0600070205080204" pitchFamily="50" charset="-128"/>
              <a:ea typeface="ＭＳ Ｐゴシック" panose="020B0600070205080204" pitchFamily="50" charset="-128"/>
            </a:rPr>
            <a:t>33.2</a:t>
          </a:r>
          <a:r>
            <a:rPr kumimoji="1" lang="ja-JP" altLang="en-US" sz="1300">
              <a:latin typeface="ＭＳ Ｐゴシック" panose="020B0600070205080204" pitchFamily="50" charset="-128"/>
              <a:ea typeface="ＭＳ Ｐゴシック" panose="020B0600070205080204" pitchFamily="50" charset="-128"/>
            </a:rPr>
            <a:t>％）に加え、基幹産業である農林業所得の低迷や中心街の衰退などにより、財政基盤が弱く、ここ数年は横ばいで推移している。基幹産業の活性化はもちろん、若者の定住化促進と企業誘致による雇用拡大を目指す施策の展開を図るとともに、市税徴収率向上、遊休資産の売却、地場産業の育成を積極的に推進し、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125942</xdr:rowOff>
    </xdr:to>
    <xdr:cxnSp macro="">
      <xdr:nvCxnSpPr>
        <xdr:cNvPr id="69" name="直線コネクタ 68"/>
        <xdr:cNvCxnSpPr/>
      </xdr:nvCxnSpPr>
      <xdr:spPr>
        <a:xfrm>
          <a:off x="4114800" y="73067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107544</xdr:rowOff>
    </xdr:from>
    <xdr:ext cx="762000" cy="259045"/>
    <xdr:sp macro="" textlink="">
      <xdr:nvSpPr>
        <xdr:cNvPr id="70" name="財政力平均値テキスト"/>
        <xdr:cNvSpPr txBox="1"/>
      </xdr:nvSpPr>
      <xdr:spPr>
        <a:xfrm>
          <a:off x="5041900" y="730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125942</xdr:rowOff>
    </xdr:to>
    <xdr:cxnSp macro="">
      <xdr:nvCxnSpPr>
        <xdr:cNvPr id="72" name="直線コネクタ 71"/>
        <xdr:cNvCxnSpPr/>
      </xdr:nvCxnSpPr>
      <xdr:spPr>
        <a:xfrm flipV="1">
          <a:off x="3225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4" name="テキスト ボックス 73"/>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125942</xdr:rowOff>
    </xdr:to>
    <xdr:cxnSp macro="">
      <xdr:nvCxnSpPr>
        <xdr:cNvPr id="75" name="直線コネクタ 74"/>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7" name="テキスト ボックス 76"/>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125942</xdr:rowOff>
    </xdr:to>
    <xdr:cxnSp macro="">
      <xdr:nvCxnSpPr>
        <xdr:cNvPr id="78" name="直線コネクタ 77"/>
        <xdr:cNvCxnSpPr/>
      </xdr:nvCxnSpPr>
      <xdr:spPr>
        <a:xfrm>
          <a:off x="1447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80" name="テキスト ボックス 79"/>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75142</xdr:rowOff>
    </xdr:from>
    <xdr:to>
      <xdr:col>23</xdr:col>
      <xdr:colOff>184150</xdr:colOff>
      <xdr:row>43</xdr:row>
      <xdr:rowOff>5292</xdr:rowOff>
    </xdr:to>
    <xdr:sp macro="" textlink="">
      <xdr:nvSpPr>
        <xdr:cNvPr id="88" name="楕円 87"/>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91669</xdr:rowOff>
    </xdr:from>
    <xdr:ext cx="762000" cy="259045"/>
    <xdr:sp macro="" textlink="">
      <xdr:nvSpPr>
        <xdr:cNvPr id="89" name="財政力該当値テキスト"/>
        <xdr:cNvSpPr txBox="1"/>
      </xdr:nvSpPr>
      <xdr:spPr>
        <a:xfrm>
          <a:off x="50419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91" name="テキスト ボックス 90"/>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75142</xdr:rowOff>
    </xdr:from>
    <xdr:to>
      <xdr:col>15</xdr:col>
      <xdr:colOff>133350</xdr:colOff>
      <xdr:row>43</xdr:row>
      <xdr:rowOff>5292</xdr:rowOff>
    </xdr:to>
    <xdr:sp macro="" textlink="">
      <xdr:nvSpPr>
        <xdr:cNvPr id="92" name="楕円 91"/>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15469</xdr:rowOff>
    </xdr:from>
    <xdr:ext cx="762000" cy="259045"/>
    <xdr:sp macro="" textlink="">
      <xdr:nvSpPr>
        <xdr:cNvPr id="93" name="テキスト ボックス 92"/>
        <xdr:cNvSpPr txBox="1"/>
      </xdr:nvSpPr>
      <xdr:spPr>
        <a:xfrm>
          <a:off x="2844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15469</xdr:rowOff>
    </xdr:from>
    <xdr:ext cx="762000" cy="259045"/>
    <xdr:sp macro="" textlink="">
      <xdr:nvSpPr>
        <xdr:cNvPr id="95" name="テキスト ボックス 94"/>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15469</xdr:rowOff>
    </xdr:from>
    <xdr:ext cx="762000" cy="259045"/>
    <xdr:sp macro="" textlink="">
      <xdr:nvSpPr>
        <xdr:cNvPr id="97" name="テキスト ボックス 96"/>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扶助費や公債費といった義務的経費の増加により、前年度と比較して</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ポイント悪化している。高齢化に伴う扶助費の増加や大規模事業等に伴う公債費の増加に加え、令和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は普通交付税の特例措置がなくなることで、これまで以上に厳しい財政運営となることが見込まれるため、引き続き、事務事業の見直し等により経常経費を削減するとともに、使用料・手数料の適正化など経常収入の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142603</xdr:rowOff>
    </xdr:from>
    <xdr:to>
      <xdr:col>23</xdr:col>
      <xdr:colOff>133350</xdr:colOff>
      <xdr:row>61</xdr:row>
      <xdr:rowOff>71120</xdr:rowOff>
    </xdr:to>
    <xdr:cxnSp macro="">
      <xdr:nvCxnSpPr>
        <xdr:cNvPr id="134" name="直線コネクタ 133"/>
        <xdr:cNvCxnSpPr/>
      </xdr:nvCxnSpPr>
      <xdr:spPr>
        <a:xfrm>
          <a:off x="4114800" y="10429603"/>
          <a:ext cx="838200" cy="9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84200</xdr:rowOff>
    </xdr:from>
    <xdr:ext cx="762000" cy="259045"/>
    <xdr:sp macro="" textlink="">
      <xdr:nvSpPr>
        <xdr:cNvPr id="135" name="財政構造の弾力性平均値テキスト"/>
        <xdr:cNvSpPr txBox="1"/>
      </xdr:nvSpPr>
      <xdr:spPr>
        <a:xfrm>
          <a:off x="5041900" y="10199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111578</xdr:rowOff>
    </xdr:from>
    <xdr:to>
      <xdr:col>19</xdr:col>
      <xdr:colOff>133350</xdr:colOff>
      <xdr:row>60</xdr:row>
      <xdr:rowOff>142603</xdr:rowOff>
    </xdr:to>
    <xdr:cxnSp macro="">
      <xdr:nvCxnSpPr>
        <xdr:cNvPr id="137" name="直線コネクタ 136"/>
        <xdr:cNvCxnSpPr/>
      </xdr:nvCxnSpPr>
      <xdr:spPr>
        <a:xfrm>
          <a:off x="3225800" y="1039857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9" name="テキスト ボックス 138"/>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111578</xdr:rowOff>
    </xdr:from>
    <xdr:to>
      <xdr:col>15</xdr:col>
      <xdr:colOff>82550</xdr:colOff>
      <xdr:row>61</xdr:row>
      <xdr:rowOff>60778</xdr:rowOff>
    </xdr:to>
    <xdr:cxnSp macro="">
      <xdr:nvCxnSpPr>
        <xdr:cNvPr id="140" name="直線コネクタ 139"/>
        <xdr:cNvCxnSpPr/>
      </xdr:nvCxnSpPr>
      <xdr:spPr>
        <a:xfrm flipV="1">
          <a:off x="2336800" y="1039857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127743</xdr:rowOff>
    </xdr:from>
    <xdr:ext cx="762000" cy="259045"/>
    <xdr:sp macro="" textlink="">
      <xdr:nvSpPr>
        <xdr:cNvPr id="142" name="テキスト ボックス 141"/>
        <xdr:cNvSpPr txBox="1"/>
      </xdr:nvSpPr>
      <xdr:spPr>
        <a:xfrm>
          <a:off x="2844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77107</xdr:rowOff>
    </xdr:from>
    <xdr:to>
      <xdr:col>11</xdr:col>
      <xdr:colOff>31750</xdr:colOff>
      <xdr:row>61</xdr:row>
      <xdr:rowOff>60778</xdr:rowOff>
    </xdr:to>
    <xdr:cxnSp macro="">
      <xdr:nvCxnSpPr>
        <xdr:cNvPr id="143" name="直線コネクタ 142"/>
        <xdr:cNvCxnSpPr/>
      </xdr:nvCxnSpPr>
      <xdr:spPr>
        <a:xfrm>
          <a:off x="1447800" y="10364107"/>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86377</xdr:rowOff>
    </xdr:from>
    <xdr:ext cx="762000" cy="259045"/>
    <xdr:sp macro="" textlink="">
      <xdr:nvSpPr>
        <xdr:cNvPr id="145" name="テキスト ボックス 144"/>
        <xdr:cNvSpPr txBox="1"/>
      </xdr:nvSpPr>
      <xdr:spPr>
        <a:xfrm>
          <a:off x="1955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15059</xdr:rowOff>
    </xdr:from>
    <xdr:to>
      <xdr:col>7</xdr:col>
      <xdr:colOff>31750</xdr:colOff>
      <xdr:row>59</xdr:row>
      <xdr:rowOff>116659</xdr:rowOff>
    </xdr:to>
    <xdr:sp macro="" textlink="">
      <xdr:nvSpPr>
        <xdr:cNvPr id="146" name="フローチャート: 判断 145"/>
        <xdr:cNvSpPr/>
      </xdr:nvSpPr>
      <xdr:spPr>
        <a:xfrm>
          <a:off x="1397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126836</xdr:rowOff>
    </xdr:from>
    <xdr:ext cx="762000" cy="259045"/>
    <xdr:sp macro="" textlink="">
      <xdr:nvSpPr>
        <xdr:cNvPr id="147" name="テキスト ボックス 146"/>
        <xdr:cNvSpPr txBox="1"/>
      </xdr:nvSpPr>
      <xdr:spPr>
        <a:xfrm>
          <a:off x="1066800" y="989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20320</xdr:rowOff>
    </xdr:from>
    <xdr:to>
      <xdr:col>23</xdr:col>
      <xdr:colOff>184150</xdr:colOff>
      <xdr:row>61</xdr:row>
      <xdr:rowOff>121920</xdr:rowOff>
    </xdr:to>
    <xdr:sp macro="" textlink="">
      <xdr:nvSpPr>
        <xdr:cNvPr id="153" name="楕円 152"/>
        <xdr:cNvSpPr/>
      </xdr:nvSpPr>
      <xdr:spPr>
        <a:xfrm>
          <a:off x="49022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163847</xdr:rowOff>
    </xdr:from>
    <xdr:ext cx="762000" cy="259045"/>
    <xdr:sp macro="" textlink="">
      <xdr:nvSpPr>
        <xdr:cNvPr id="154" name="財政構造の弾力性該当値テキスト"/>
        <xdr:cNvSpPr txBox="1"/>
      </xdr:nvSpPr>
      <xdr:spPr>
        <a:xfrm>
          <a:off x="5041900" y="1045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91803</xdr:rowOff>
    </xdr:from>
    <xdr:to>
      <xdr:col>19</xdr:col>
      <xdr:colOff>184150</xdr:colOff>
      <xdr:row>61</xdr:row>
      <xdr:rowOff>21953</xdr:rowOff>
    </xdr:to>
    <xdr:sp macro="" textlink="">
      <xdr:nvSpPr>
        <xdr:cNvPr id="155" name="楕円 154"/>
        <xdr:cNvSpPr/>
      </xdr:nvSpPr>
      <xdr:spPr>
        <a:xfrm>
          <a:off x="40640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6730</xdr:rowOff>
    </xdr:from>
    <xdr:ext cx="736600" cy="259045"/>
    <xdr:sp macro="" textlink="">
      <xdr:nvSpPr>
        <xdr:cNvPr id="156" name="テキスト ボックス 155"/>
        <xdr:cNvSpPr txBox="1"/>
      </xdr:nvSpPr>
      <xdr:spPr>
        <a:xfrm>
          <a:off x="3733800" y="104651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60778</xdr:rowOff>
    </xdr:from>
    <xdr:to>
      <xdr:col>15</xdr:col>
      <xdr:colOff>133350</xdr:colOff>
      <xdr:row>60</xdr:row>
      <xdr:rowOff>162378</xdr:rowOff>
    </xdr:to>
    <xdr:sp macro="" textlink="">
      <xdr:nvSpPr>
        <xdr:cNvPr id="157" name="楕円 156"/>
        <xdr:cNvSpPr/>
      </xdr:nvSpPr>
      <xdr:spPr>
        <a:xfrm>
          <a:off x="3175000" y="103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147155</xdr:rowOff>
    </xdr:from>
    <xdr:ext cx="762000" cy="259045"/>
    <xdr:sp macro="" textlink="">
      <xdr:nvSpPr>
        <xdr:cNvPr id="158" name="テキスト ボックス 157"/>
        <xdr:cNvSpPr txBox="1"/>
      </xdr:nvSpPr>
      <xdr:spPr>
        <a:xfrm>
          <a:off x="2844800" y="10434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9978</xdr:rowOff>
    </xdr:from>
    <xdr:to>
      <xdr:col>11</xdr:col>
      <xdr:colOff>82550</xdr:colOff>
      <xdr:row>61</xdr:row>
      <xdr:rowOff>111578</xdr:rowOff>
    </xdr:to>
    <xdr:sp macro="" textlink="">
      <xdr:nvSpPr>
        <xdr:cNvPr id="159" name="楕円 158"/>
        <xdr:cNvSpPr/>
      </xdr:nvSpPr>
      <xdr:spPr>
        <a:xfrm>
          <a:off x="22860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96355</xdr:rowOff>
    </xdr:from>
    <xdr:ext cx="762000" cy="259045"/>
    <xdr:sp macro="" textlink="">
      <xdr:nvSpPr>
        <xdr:cNvPr id="160" name="テキスト ボックス 159"/>
        <xdr:cNvSpPr txBox="1"/>
      </xdr:nvSpPr>
      <xdr:spPr>
        <a:xfrm>
          <a:off x="1955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61" name="楕円 160"/>
        <xdr:cNvSpPr/>
      </xdr:nvSpPr>
      <xdr:spPr>
        <a:xfrm>
          <a:off x="1397000" y="103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62" name="テキスト ボックス 161"/>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及び物件費が減少したことで前年度並みの水準となり、類似団体平均を下回っている。今後も、定員管理計画により人件費の抑制に努めるとともに、公共施設等総合管理計画及び各個別施設計画に基づく公共施設の民間移譲、統廃合等を推進することで維持管理経費の削減を図っ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98371</xdr:rowOff>
    </xdr:from>
    <xdr:to>
      <xdr:col>23</xdr:col>
      <xdr:colOff>133350</xdr:colOff>
      <xdr:row>81</xdr:row>
      <xdr:rowOff>106128</xdr:rowOff>
    </xdr:to>
    <xdr:cxnSp macro="">
      <xdr:nvCxnSpPr>
        <xdr:cNvPr id="197" name="直線コネクタ 196"/>
        <xdr:cNvCxnSpPr/>
      </xdr:nvCxnSpPr>
      <xdr:spPr>
        <a:xfrm>
          <a:off x="4114800" y="13985821"/>
          <a:ext cx="838200" cy="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151111</xdr:rowOff>
    </xdr:from>
    <xdr:ext cx="762000" cy="259045"/>
    <xdr:sp macro="" textlink="">
      <xdr:nvSpPr>
        <xdr:cNvPr id="198" name="人件費・物件費等の状況平均値テキスト"/>
        <xdr:cNvSpPr txBox="1"/>
      </xdr:nvSpPr>
      <xdr:spPr>
        <a:xfrm>
          <a:off x="5041900" y="14038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98371</xdr:rowOff>
    </xdr:from>
    <xdr:to>
      <xdr:col>19</xdr:col>
      <xdr:colOff>133350</xdr:colOff>
      <xdr:row>82</xdr:row>
      <xdr:rowOff>118272</xdr:rowOff>
    </xdr:to>
    <xdr:cxnSp macro="">
      <xdr:nvCxnSpPr>
        <xdr:cNvPr id="200" name="直線コネクタ 199"/>
        <xdr:cNvCxnSpPr/>
      </xdr:nvCxnSpPr>
      <xdr:spPr>
        <a:xfrm flipV="1">
          <a:off x="3225800" y="13985821"/>
          <a:ext cx="889000" cy="19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68541</xdr:rowOff>
    </xdr:from>
    <xdr:ext cx="736600" cy="259045"/>
    <xdr:sp macro="" textlink="">
      <xdr:nvSpPr>
        <xdr:cNvPr id="202" name="テキスト ボックス 201"/>
        <xdr:cNvSpPr txBox="1"/>
      </xdr:nvSpPr>
      <xdr:spPr>
        <a:xfrm>
          <a:off x="3733800" y="14127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62029</xdr:rowOff>
    </xdr:from>
    <xdr:to>
      <xdr:col>15</xdr:col>
      <xdr:colOff>82550</xdr:colOff>
      <xdr:row>82</xdr:row>
      <xdr:rowOff>118272</xdr:rowOff>
    </xdr:to>
    <xdr:cxnSp macro="">
      <xdr:nvCxnSpPr>
        <xdr:cNvPr id="203" name="直線コネクタ 202"/>
        <xdr:cNvCxnSpPr/>
      </xdr:nvCxnSpPr>
      <xdr:spPr>
        <a:xfrm>
          <a:off x="2336800" y="14120929"/>
          <a:ext cx="889000" cy="5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76511</xdr:rowOff>
    </xdr:from>
    <xdr:ext cx="762000" cy="259045"/>
    <xdr:sp macro="" textlink="">
      <xdr:nvSpPr>
        <xdr:cNvPr id="205" name="テキスト ボックス 204"/>
        <xdr:cNvSpPr txBox="1"/>
      </xdr:nvSpPr>
      <xdr:spPr>
        <a:xfrm>
          <a:off x="2844800" y="1379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54084</xdr:rowOff>
    </xdr:from>
    <xdr:to>
      <xdr:col>11</xdr:col>
      <xdr:colOff>31750</xdr:colOff>
      <xdr:row>82</xdr:row>
      <xdr:rowOff>62029</xdr:rowOff>
    </xdr:to>
    <xdr:cxnSp macro="">
      <xdr:nvCxnSpPr>
        <xdr:cNvPr id="206" name="直線コネクタ 205"/>
        <xdr:cNvCxnSpPr/>
      </xdr:nvCxnSpPr>
      <xdr:spPr>
        <a:xfrm>
          <a:off x="1447800" y="13941534"/>
          <a:ext cx="889000" cy="17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60227</xdr:rowOff>
    </xdr:from>
    <xdr:ext cx="762000" cy="259045"/>
    <xdr:sp macro="" textlink="">
      <xdr:nvSpPr>
        <xdr:cNvPr id="208" name="テキスト ボックス 207"/>
        <xdr:cNvSpPr txBox="1"/>
      </xdr:nvSpPr>
      <xdr:spPr>
        <a:xfrm>
          <a:off x="1955800" y="1377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79558</xdr:rowOff>
    </xdr:from>
    <xdr:to>
      <xdr:col>7</xdr:col>
      <xdr:colOff>31750</xdr:colOff>
      <xdr:row>82</xdr:row>
      <xdr:rowOff>9708</xdr:rowOff>
    </xdr:to>
    <xdr:sp macro="" textlink="">
      <xdr:nvSpPr>
        <xdr:cNvPr id="209" name="フローチャート: 判断 208"/>
        <xdr:cNvSpPr/>
      </xdr:nvSpPr>
      <xdr:spPr>
        <a:xfrm>
          <a:off x="1397000" y="1396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165935</xdr:rowOff>
    </xdr:from>
    <xdr:ext cx="762000" cy="259045"/>
    <xdr:sp macro="" textlink="">
      <xdr:nvSpPr>
        <xdr:cNvPr id="210" name="テキスト ボックス 209"/>
        <xdr:cNvSpPr txBox="1"/>
      </xdr:nvSpPr>
      <xdr:spPr>
        <a:xfrm>
          <a:off x="1066800" y="1405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55328</xdr:rowOff>
    </xdr:from>
    <xdr:to>
      <xdr:col>23</xdr:col>
      <xdr:colOff>184150</xdr:colOff>
      <xdr:row>81</xdr:row>
      <xdr:rowOff>156928</xdr:rowOff>
    </xdr:to>
    <xdr:sp macro="" textlink="">
      <xdr:nvSpPr>
        <xdr:cNvPr id="216" name="楕円 215"/>
        <xdr:cNvSpPr/>
      </xdr:nvSpPr>
      <xdr:spPr>
        <a:xfrm>
          <a:off x="4902200" y="1394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71855</xdr:rowOff>
    </xdr:from>
    <xdr:ext cx="762000" cy="259045"/>
    <xdr:sp macro="" textlink="">
      <xdr:nvSpPr>
        <xdr:cNvPr id="217" name="人件費・物件費等の状況該当値テキスト"/>
        <xdr:cNvSpPr txBox="1"/>
      </xdr:nvSpPr>
      <xdr:spPr>
        <a:xfrm>
          <a:off x="5041900" y="1378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47571</xdr:rowOff>
    </xdr:from>
    <xdr:to>
      <xdr:col>19</xdr:col>
      <xdr:colOff>184150</xdr:colOff>
      <xdr:row>81</xdr:row>
      <xdr:rowOff>149171</xdr:rowOff>
    </xdr:to>
    <xdr:sp macro="" textlink="">
      <xdr:nvSpPr>
        <xdr:cNvPr id="218" name="楕円 217"/>
        <xdr:cNvSpPr/>
      </xdr:nvSpPr>
      <xdr:spPr>
        <a:xfrm>
          <a:off x="4064000" y="1393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159348</xdr:rowOff>
    </xdr:from>
    <xdr:ext cx="736600" cy="259045"/>
    <xdr:sp macro="" textlink="">
      <xdr:nvSpPr>
        <xdr:cNvPr id="219" name="テキスト ボックス 218"/>
        <xdr:cNvSpPr txBox="1"/>
      </xdr:nvSpPr>
      <xdr:spPr>
        <a:xfrm>
          <a:off x="3733800" y="13703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67472</xdr:rowOff>
    </xdr:from>
    <xdr:to>
      <xdr:col>15</xdr:col>
      <xdr:colOff>133350</xdr:colOff>
      <xdr:row>82</xdr:row>
      <xdr:rowOff>169072</xdr:rowOff>
    </xdr:to>
    <xdr:sp macro="" textlink="">
      <xdr:nvSpPr>
        <xdr:cNvPr id="220" name="楕円 219"/>
        <xdr:cNvSpPr/>
      </xdr:nvSpPr>
      <xdr:spPr>
        <a:xfrm>
          <a:off x="3175000" y="1412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153849</xdr:rowOff>
    </xdr:from>
    <xdr:ext cx="762000" cy="259045"/>
    <xdr:sp macro="" textlink="">
      <xdr:nvSpPr>
        <xdr:cNvPr id="221" name="テキスト ボックス 220"/>
        <xdr:cNvSpPr txBox="1"/>
      </xdr:nvSpPr>
      <xdr:spPr>
        <a:xfrm>
          <a:off x="2844800" y="1421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11229</xdr:rowOff>
    </xdr:from>
    <xdr:to>
      <xdr:col>11</xdr:col>
      <xdr:colOff>82550</xdr:colOff>
      <xdr:row>82</xdr:row>
      <xdr:rowOff>112829</xdr:rowOff>
    </xdr:to>
    <xdr:sp macro="" textlink="">
      <xdr:nvSpPr>
        <xdr:cNvPr id="222" name="楕円 221"/>
        <xdr:cNvSpPr/>
      </xdr:nvSpPr>
      <xdr:spPr>
        <a:xfrm>
          <a:off x="2286000" y="1407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97606</xdr:rowOff>
    </xdr:from>
    <xdr:ext cx="762000" cy="259045"/>
    <xdr:sp macro="" textlink="">
      <xdr:nvSpPr>
        <xdr:cNvPr id="223" name="テキスト ボックス 222"/>
        <xdr:cNvSpPr txBox="1"/>
      </xdr:nvSpPr>
      <xdr:spPr>
        <a:xfrm>
          <a:off x="1955800" y="1415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3284</xdr:rowOff>
    </xdr:from>
    <xdr:to>
      <xdr:col>7</xdr:col>
      <xdr:colOff>31750</xdr:colOff>
      <xdr:row>81</xdr:row>
      <xdr:rowOff>104884</xdr:rowOff>
    </xdr:to>
    <xdr:sp macro="" textlink="">
      <xdr:nvSpPr>
        <xdr:cNvPr id="224" name="楕円 223"/>
        <xdr:cNvSpPr/>
      </xdr:nvSpPr>
      <xdr:spPr>
        <a:xfrm>
          <a:off x="1397000" y="1389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115061</xdr:rowOff>
    </xdr:from>
    <xdr:ext cx="762000" cy="259045"/>
    <xdr:sp macro="" textlink="">
      <xdr:nvSpPr>
        <xdr:cNvPr id="225" name="テキスト ボックス 224"/>
        <xdr:cNvSpPr txBox="1"/>
      </xdr:nvSpPr>
      <xdr:spPr>
        <a:xfrm>
          <a:off x="1066800" y="1365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年度から令和元年度にかけて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ポイントの減少となり、類似団体平均を下回っている。要因としては、任期付職員数の増加が影響していると考えられる。今後も引き続き、適正な給与水準を保つよう取り組んでいく。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4939</xdr:rowOff>
    </xdr:from>
    <xdr:to>
      <xdr:col>81</xdr:col>
      <xdr:colOff>44450</xdr:colOff>
      <xdr:row>85</xdr:row>
      <xdr:rowOff>45155</xdr:rowOff>
    </xdr:to>
    <xdr:cxnSp macro="">
      <xdr:nvCxnSpPr>
        <xdr:cNvPr id="259" name="直線コネクタ 258"/>
        <xdr:cNvCxnSpPr/>
      </xdr:nvCxnSpPr>
      <xdr:spPr>
        <a:xfrm flipV="1">
          <a:off x="16179800" y="14578189"/>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9472</xdr:rowOff>
    </xdr:from>
    <xdr:ext cx="762000" cy="259045"/>
    <xdr:sp macro="" textlink="">
      <xdr:nvSpPr>
        <xdr:cNvPr id="260" name="給与水準   （国との比較）平均値テキスト"/>
        <xdr:cNvSpPr txBox="1"/>
      </xdr:nvSpPr>
      <xdr:spPr>
        <a:xfrm>
          <a:off x="17106900" y="1475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45155</xdr:rowOff>
    </xdr:from>
    <xdr:to>
      <xdr:col>77</xdr:col>
      <xdr:colOff>44450</xdr:colOff>
      <xdr:row>85</xdr:row>
      <xdr:rowOff>85372</xdr:rowOff>
    </xdr:to>
    <xdr:cxnSp macro="">
      <xdr:nvCxnSpPr>
        <xdr:cNvPr id="262" name="直線コネクタ 261"/>
        <xdr:cNvCxnSpPr/>
      </xdr:nvCxnSpPr>
      <xdr:spPr>
        <a:xfrm flipV="1">
          <a:off x="15290800" y="146184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64" name="テキスト ボックス 263"/>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85372</xdr:rowOff>
    </xdr:from>
    <xdr:to>
      <xdr:col>72</xdr:col>
      <xdr:colOff>203200</xdr:colOff>
      <xdr:row>86</xdr:row>
      <xdr:rowOff>34572</xdr:rowOff>
    </xdr:to>
    <xdr:cxnSp macro="">
      <xdr:nvCxnSpPr>
        <xdr:cNvPr id="265" name="直線コネクタ 264"/>
        <xdr:cNvCxnSpPr/>
      </xdr:nvCxnSpPr>
      <xdr:spPr>
        <a:xfrm flipV="1">
          <a:off x="14401800" y="1465862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7" name="テキスト ボックス 266"/>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34572</xdr:rowOff>
    </xdr:from>
    <xdr:to>
      <xdr:col>68</xdr:col>
      <xdr:colOff>152400</xdr:colOff>
      <xdr:row>87</xdr:row>
      <xdr:rowOff>64205</xdr:rowOff>
    </xdr:to>
    <xdr:cxnSp macro="">
      <xdr:nvCxnSpPr>
        <xdr:cNvPr id="268" name="直線コネクタ 267"/>
        <xdr:cNvCxnSpPr/>
      </xdr:nvCxnSpPr>
      <xdr:spPr>
        <a:xfrm flipV="1">
          <a:off x="13512800" y="14779272"/>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1" name="フローチャート: 判断 270"/>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2" name="テキスト ボックス 271"/>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125589</xdr:rowOff>
    </xdr:from>
    <xdr:to>
      <xdr:col>81</xdr:col>
      <xdr:colOff>95250</xdr:colOff>
      <xdr:row>85</xdr:row>
      <xdr:rowOff>55739</xdr:rowOff>
    </xdr:to>
    <xdr:sp macro="" textlink="">
      <xdr:nvSpPr>
        <xdr:cNvPr id="278" name="楕円 277"/>
        <xdr:cNvSpPr/>
      </xdr:nvSpPr>
      <xdr:spPr>
        <a:xfrm>
          <a:off x="169672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142116</xdr:rowOff>
    </xdr:from>
    <xdr:ext cx="762000" cy="259045"/>
    <xdr:sp macro="" textlink="">
      <xdr:nvSpPr>
        <xdr:cNvPr id="279" name="給与水準   （国との比較）該当値テキスト"/>
        <xdr:cNvSpPr txBox="1"/>
      </xdr:nvSpPr>
      <xdr:spPr>
        <a:xfrm>
          <a:off x="17106900" y="1437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165805</xdr:rowOff>
    </xdr:from>
    <xdr:to>
      <xdr:col>77</xdr:col>
      <xdr:colOff>95250</xdr:colOff>
      <xdr:row>85</xdr:row>
      <xdr:rowOff>95955</xdr:rowOff>
    </xdr:to>
    <xdr:sp macro="" textlink="">
      <xdr:nvSpPr>
        <xdr:cNvPr id="280" name="楕円 279"/>
        <xdr:cNvSpPr/>
      </xdr:nvSpPr>
      <xdr:spPr>
        <a:xfrm>
          <a:off x="16129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106132</xdr:rowOff>
    </xdr:from>
    <xdr:ext cx="736600" cy="259045"/>
    <xdr:sp macro="" textlink="">
      <xdr:nvSpPr>
        <xdr:cNvPr id="281" name="テキスト ボックス 280"/>
        <xdr:cNvSpPr txBox="1"/>
      </xdr:nvSpPr>
      <xdr:spPr>
        <a:xfrm>
          <a:off x="15798800" y="1433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34572</xdr:rowOff>
    </xdr:from>
    <xdr:to>
      <xdr:col>73</xdr:col>
      <xdr:colOff>44450</xdr:colOff>
      <xdr:row>85</xdr:row>
      <xdr:rowOff>136172</xdr:rowOff>
    </xdr:to>
    <xdr:sp macro="" textlink="">
      <xdr:nvSpPr>
        <xdr:cNvPr id="282" name="楕円 281"/>
        <xdr:cNvSpPr/>
      </xdr:nvSpPr>
      <xdr:spPr>
        <a:xfrm>
          <a:off x="15240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146349</xdr:rowOff>
    </xdr:from>
    <xdr:ext cx="762000" cy="259045"/>
    <xdr:sp macro="" textlink="">
      <xdr:nvSpPr>
        <xdr:cNvPr id="283" name="テキスト ボックス 282"/>
        <xdr:cNvSpPr txBox="1"/>
      </xdr:nvSpPr>
      <xdr:spPr>
        <a:xfrm>
          <a:off x="14909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155222</xdr:rowOff>
    </xdr:from>
    <xdr:to>
      <xdr:col>68</xdr:col>
      <xdr:colOff>203200</xdr:colOff>
      <xdr:row>86</xdr:row>
      <xdr:rowOff>85372</xdr:rowOff>
    </xdr:to>
    <xdr:sp macro="" textlink="">
      <xdr:nvSpPr>
        <xdr:cNvPr id="284" name="楕円 283"/>
        <xdr:cNvSpPr/>
      </xdr:nvSpPr>
      <xdr:spPr>
        <a:xfrm>
          <a:off x="143510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95549</xdr:rowOff>
    </xdr:from>
    <xdr:ext cx="762000" cy="259045"/>
    <xdr:sp macro="" textlink="">
      <xdr:nvSpPr>
        <xdr:cNvPr id="285" name="テキスト ボックス 284"/>
        <xdr:cNvSpPr txBox="1"/>
      </xdr:nvSpPr>
      <xdr:spPr>
        <a:xfrm>
          <a:off x="14020800" y="144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13405</xdr:rowOff>
    </xdr:from>
    <xdr:to>
      <xdr:col>64</xdr:col>
      <xdr:colOff>152400</xdr:colOff>
      <xdr:row>87</xdr:row>
      <xdr:rowOff>115005</xdr:rowOff>
    </xdr:to>
    <xdr:sp macro="" textlink="">
      <xdr:nvSpPr>
        <xdr:cNvPr id="286" name="楕円 285"/>
        <xdr:cNvSpPr/>
      </xdr:nvSpPr>
      <xdr:spPr>
        <a:xfrm>
          <a:off x="13462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99782</xdr:rowOff>
    </xdr:from>
    <xdr:ext cx="762000" cy="259045"/>
    <xdr:sp macro="" textlink="">
      <xdr:nvSpPr>
        <xdr:cNvPr id="287" name="テキスト ボックス 286"/>
        <xdr:cNvSpPr txBox="1"/>
      </xdr:nvSpPr>
      <xdr:spPr>
        <a:xfrm>
          <a:off x="13131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定員管理計画により、引き続き職員数の適正管理に取り組み、今後は、会計年度任用職員を含めた職員総数による管理でさらに適正化を図っていく。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34351</xdr:rowOff>
    </xdr:from>
    <xdr:to>
      <xdr:col>81</xdr:col>
      <xdr:colOff>44450</xdr:colOff>
      <xdr:row>61</xdr:row>
      <xdr:rowOff>46990</xdr:rowOff>
    </xdr:to>
    <xdr:cxnSp macro="">
      <xdr:nvCxnSpPr>
        <xdr:cNvPr id="324" name="直線コネクタ 323"/>
        <xdr:cNvCxnSpPr/>
      </xdr:nvCxnSpPr>
      <xdr:spPr>
        <a:xfrm>
          <a:off x="16179800" y="10492801"/>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49607</xdr:rowOff>
    </xdr:from>
    <xdr:ext cx="762000" cy="259045"/>
    <xdr:sp macro="" textlink="">
      <xdr:nvSpPr>
        <xdr:cNvPr id="325" name="定員管理の状況平均値テキスト"/>
        <xdr:cNvSpPr txBox="1"/>
      </xdr:nvSpPr>
      <xdr:spPr>
        <a:xfrm>
          <a:off x="17106900" y="10679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34351</xdr:rowOff>
    </xdr:from>
    <xdr:to>
      <xdr:col>77</xdr:col>
      <xdr:colOff>44450</xdr:colOff>
      <xdr:row>61</xdr:row>
      <xdr:rowOff>34351</xdr:rowOff>
    </xdr:to>
    <xdr:cxnSp macro="">
      <xdr:nvCxnSpPr>
        <xdr:cNvPr id="327" name="直線コネクタ 326"/>
        <xdr:cNvCxnSpPr/>
      </xdr:nvCxnSpPr>
      <xdr:spPr>
        <a:xfrm>
          <a:off x="15290800" y="1049280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151268</xdr:rowOff>
    </xdr:from>
    <xdr:ext cx="736600" cy="259045"/>
    <xdr:sp macro="" textlink="">
      <xdr:nvSpPr>
        <xdr:cNvPr id="329" name="テキスト ボックス 328"/>
        <xdr:cNvSpPr txBox="1"/>
      </xdr:nvSpPr>
      <xdr:spPr>
        <a:xfrm>
          <a:off x="15798800" y="10781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19413</xdr:rowOff>
    </xdr:from>
    <xdr:to>
      <xdr:col>72</xdr:col>
      <xdr:colOff>203200</xdr:colOff>
      <xdr:row>61</xdr:row>
      <xdr:rowOff>34351</xdr:rowOff>
    </xdr:to>
    <xdr:cxnSp macro="">
      <xdr:nvCxnSpPr>
        <xdr:cNvPr id="330" name="直線コネクタ 329"/>
        <xdr:cNvCxnSpPr/>
      </xdr:nvCxnSpPr>
      <xdr:spPr>
        <a:xfrm>
          <a:off x="14401800" y="10477863"/>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150119</xdr:rowOff>
    </xdr:from>
    <xdr:ext cx="762000" cy="259045"/>
    <xdr:sp macro="" textlink="">
      <xdr:nvSpPr>
        <xdr:cNvPr id="332" name="テキスト ボックス 331"/>
        <xdr:cNvSpPr txBox="1"/>
      </xdr:nvSpPr>
      <xdr:spPr>
        <a:xfrm>
          <a:off x="14909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4475</xdr:rowOff>
    </xdr:from>
    <xdr:to>
      <xdr:col>68</xdr:col>
      <xdr:colOff>152400</xdr:colOff>
      <xdr:row>61</xdr:row>
      <xdr:rowOff>19413</xdr:rowOff>
    </xdr:to>
    <xdr:cxnSp macro="">
      <xdr:nvCxnSpPr>
        <xdr:cNvPr id="333" name="直線コネクタ 332"/>
        <xdr:cNvCxnSpPr/>
      </xdr:nvCxnSpPr>
      <xdr:spPr>
        <a:xfrm>
          <a:off x="13512800" y="10462925"/>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138628</xdr:rowOff>
    </xdr:from>
    <xdr:ext cx="762000" cy="259045"/>
    <xdr:sp macro="" textlink="">
      <xdr:nvSpPr>
        <xdr:cNvPr id="335" name="テキスト ボックス 334"/>
        <xdr:cNvSpPr txBox="1"/>
      </xdr:nvSpPr>
      <xdr:spPr>
        <a:xfrm>
          <a:off x="14020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6" name="フローチャート: 判断 335"/>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7" name="テキスト ボックス 336"/>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167640</xdr:rowOff>
    </xdr:from>
    <xdr:to>
      <xdr:col>81</xdr:col>
      <xdr:colOff>95250</xdr:colOff>
      <xdr:row>61</xdr:row>
      <xdr:rowOff>97790</xdr:rowOff>
    </xdr:to>
    <xdr:sp macro="" textlink="">
      <xdr:nvSpPr>
        <xdr:cNvPr id="343" name="楕円 342"/>
        <xdr:cNvSpPr/>
      </xdr:nvSpPr>
      <xdr:spPr>
        <a:xfrm>
          <a:off x="169672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12717</xdr:rowOff>
    </xdr:from>
    <xdr:ext cx="762000" cy="259045"/>
    <xdr:sp macro="" textlink="">
      <xdr:nvSpPr>
        <xdr:cNvPr id="344" name="定員管理の状況該当値テキスト"/>
        <xdr:cNvSpPr txBox="1"/>
      </xdr:nvSpPr>
      <xdr:spPr>
        <a:xfrm>
          <a:off x="17106900" y="1029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155001</xdr:rowOff>
    </xdr:from>
    <xdr:to>
      <xdr:col>77</xdr:col>
      <xdr:colOff>95250</xdr:colOff>
      <xdr:row>61</xdr:row>
      <xdr:rowOff>85151</xdr:rowOff>
    </xdr:to>
    <xdr:sp macro="" textlink="">
      <xdr:nvSpPr>
        <xdr:cNvPr id="345" name="楕円 344"/>
        <xdr:cNvSpPr/>
      </xdr:nvSpPr>
      <xdr:spPr>
        <a:xfrm>
          <a:off x="16129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95328</xdr:rowOff>
    </xdr:from>
    <xdr:ext cx="736600" cy="259045"/>
    <xdr:sp macro="" textlink="">
      <xdr:nvSpPr>
        <xdr:cNvPr id="346" name="テキスト ボックス 345"/>
        <xdr:cNvSpPr txBox="1"/>
      </xdr:nvSpPr>
      <xdr:spPr>
        <a:xfrm>
          <a:off x="15798800" y="10210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155001</xdr:rowOff>
    </xdr:from>
    <xdr:to>
      <xdr:col>73</xdr:col>
      <xdr:colOff>44450</xdr:colOff>
      <xdr:row>61</xdr:row>
      <xdr:rowOff>85151</xdr:rowOff>
    </xdr:to>
    <xdr:sp macro="" textlink="">
      <xdr:nvSpPr>
        <xdr:cNvPr id="347" name="楕円 346"/>
        <xdr:cNvSpPr/>
      </xdr:nvSpPr>
      <xdr:spPr>
        <a:xfrm>
          <a:off x="15240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95328</xdr:rowOff>
    </xdr:from>
    <xdr:ext cx="762000" cy="259045"/>
    <xdr:sp macro="" textlink="">
      <xdr:nvSpPr>
        <xdr:cNvPr id="348" name="テキスト ボックス 347"/>
        <xdr:cNvSpPr txBox="1"/>
      </xdr:nvSpPr>
      <xdr:spPr>
        <a:xfrm>
          <a:off x="14909800" y="10210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140063</xdr:rowOff>
    </xdr:from>
    <xdr:to>
      <xdr:col>68</xdr:col>
      <xdr:colOff>203200</xdr:colOff>
      <xdr:row>61</xdr:row>
      <xdr:rowOff>70213</xdr:rowOff>
    </xdr:to>
    <xdr:sp macro="" textlink="">
      <xdr:nvSpPr>
        <xdr:cNvPr id="349" name="楕円 348"/>
        <xdr:cNvSpPr/>
      </xdr:nvSpPr>
      <xdr:spPr>
        <a:xfrm>
          <a:off x="14351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80390</xdr:rowOff>
    </xdr:from>
    <xdr:ext cx="762000" cy="259045"/>
    <xdr:sp macro="" textlink="">
      <xdr:nvSpPr>
        <xdr:cNvPr id="350" name="テキスト ボックス 349"/>
        <xdr:cNvSpPr txBox="1"/>
      </xdr:nvSpPr>
      <xdr:spPr>
        <a:xfrm>
          <a:off x="14020800" y="1019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125125</xdr:rowOff>
    </xdr:from>
    <xdr:to>
      <xdr:col>64</xdr:col>
      <xdr:colOff>152400</xdr:colOff>
      <xdr:row>61</xdr:row>
      <xdr:rowOff>55275</xdr:rowOff>
    </xdr:to>
    <xdr:sp macro="" textlink="">
      <xdr:nvSpPr>
        <xdr:cNvPr id="351" name="楕円 350"/>
        <xdr:cNvSpPr/>
      </xdr:nvSpPr>
      <xdr:spPr>
        <a:xfrm>
          <a:off x="134620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65452</xdr:rowOff>
    </xdr:from>
    <xdr:ext cx="762000" cy="259045"/>
    <xdr:sp macro="" textlink="">
      <xdr:nvSpPr>
        <xdr:cNvPr id="352" name="テキスト ボックス 351"/>
        <xdr:cNvSpPr txBox="1"/>
      </xdr:nvSpPr>
      <xdr:spPr>
        <a:xfrm>
          <a:off x="13131800" y="1018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合併特例事業債や臨時財政対策債の元利償還金の増などにより、前年度と比較して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ポイント悪化した。元利償還金の増については、民間資金において、償還日の曜日の関係により平成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回償還、平成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回償還、令和元年度は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回償還となることも影響している。今後、庁舎整備事業等の大規模事業や熊本地震に伴う災害復旧事業の元利償還が本格化することから、ここ数年が公債費償還のピークを迎える見込みであり、発行額を償還額以内に抑制するなど地方債残高の圧縮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28046</xdr:rowOff>
    </xdr:from>
    <xdr:to>
      <xdr:col>81</xdr:col>
      <xdr:colOff>44450</xdr:colOff>
      <xdr:row>37</xdr:row>
      <xdr:rowOff>48154</xdr:rowOff>
    </xdr:to>
    <xdr:cxnSp macro="">
      <xdr:nvCxnSpPr>
        <xdr:cNvPr id="386" name="直線コネクタ 385"/>
        <xdr:cNvCxnSpPr/>
      </xdr:nvCxnSpPr>
      <xdr:spPr>
        <a:xfrm>
          <a:off x="16179800" y="6371696"/>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165223</xdr:rowOff>
    </xdr:from>
    <xdr:ext cx="762000" cy="259045"/>
    <xdr:sp macro="" textlink="">
      <xdr:nvSpPr>
        <xdr:cNvPr id="387" name="公債費負担の状況平均値テキスト"/>
        <xdr:cNvSpPr txBox="1"/>
      </xdr:nvSpPr>
      <xdr:spPr>
        <a:xfrm>
          <a:off x="17106900" y="61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7938</xdr:rowOff>
    </xdr:from>
    <xdr:to>
      <xdr:col>77</xdr:col>
      <xdr:colOff>44450</xdr:colOff>
      <xdr:row>37</xdr:row>
      <xdr:rowOff>28046</xdr:rowOff>
    </xdr:to>
    <xdr:cxnSp macro="">
      <xdr:nvCxnSpPr>
        <xdr:cNvPr id="389" name="直線コネクタ 388"/>
        <xdr:cNvCxnSpPr/>
      </xdr:nvCxnSpPr>
      <xdr:spPr>
        <a:xfrm>
          <a:off x="15290800" y="635158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65634</xdr:rowOff>
    </xdr:from>
    <xdr:ext cx="736600" cy="259045"/>
    <xdr:sp macro="" textlink="">
      <xdr:nvSpPr>
        <xdr:cNvPr id="391" name="テキスト ボックス 390"/>
        <xdr:cNvSpPr txBox="1"/>
      </xdr:nvSpPr>
      <xdr:spPr>
        <a:xfrm>
          <a:off x="15798800" y="6409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3916</xdr:rowOff>
    </xdr:from>
    <xdr:to>
      <xdr:col>72</xdr:col>
      <xdr:colOff>203200</xdr:colOff>
      <xdr:row>37</xdr:row>
      <xdr:rowOff>7938</xdr:rowOff>
    </xdr:to>
    <xdr:cxnSp macro="">
      <xdr:nvCxnSpPr>
        <xdr:cNvPr id="392" name="直線コネクタ 391"/>
        <xdr:cNvCxnSpPr/>
      </xdr:nvCxnSpPr>
      <xdr:spPr>
        <a:xfrm>
          <a:off x="14401800" y="634756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69655</xdr:rowOff>
    </xdr:from>
    <xdr:ext cx="762000" cy="259045"/>
    <xdr:sp macro="" textlink="">
      <xdr:nvSpPr>
        <xdr:cNvPr id="394" name="テキスト ボックス 393"/>
        <xdr:cNvSpPr txBox="1"/>
      </xdr:nvSpPr>
      <xdr:spPr>
        <a:xfrm>
          <a:off x="14909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163301</xdr:rowOff>
    </xdr:from>
    <xdr:to>
      <xdr:col>68</xdr:col>
      <xdr:colOff>152400</xdr:colOff>
      <xdr:row>37</xdr:row>
      <xdr:rowOff>3916</xdr:rowOff>
    </xdr:to>
    <xdr:cxnSp macro="">
      <xdr:nvCxnSpPr>
        <xdr:cNvPr id="395" name="直線コネクタ 394"/>
        <xdr:cNvCxnSpPr/>
      </xdr:nvCxnSpPr>
      <xdr:spPr>
        <a:xfrm>
          <a:off x="13512800" y="633550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73677</xdr:rowOff>
    </xdr:from>
    <xdr:ext cx="762000" cy="259045"/>
    <xdr:sp macro="" textlink="">
      <xdr:nvSpPr>
        <xdr:cNvPr id="397" name="テキスト ボックス 396"/>
        <xdr:cNvSpPr txBox="1"/>
      </xdr:nvSpPr>
      <xdr:spPr>
        <a:xfrm>
          <a:off x="14020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8" name="フローチャート: 判断 397"/>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63623</xdr:rowOff>
    </xdr:from>
    <xdr:ext cx="762000" cy="259045"/>
    <xdr:sp macro="" textlink="">
      <xdr:nvSpPr>
        <xdr:cNvPr id="399" name="テキスト ボックス 398"/>
        <xdr:cNvSpPr txBox="1"/>
      </xdr:nvSpPr>
      <xdr:spPr>
        <a:xfrm>
          <a:off x="13131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168804</xdr:rowOff>
    </xdr:from>
    <xdr:to>
      <xdr:col>81</xdr:col>
      <xdr:colOff>95250</xdr:colOff>
      <xdr:row>37</xdr:row>
      <xdr:rowOff>98954</xdr:rowOff>
    </xdr:to>
    <xdr:sp macro="" textlink="">
      <xdr:nvSpPr>
        <xdr:cNvPr id="405" name="楕円 404"/>
        <xdr:cNvSpPr/>
      </xdr:nvSpPr>
      <xdr:spPr>
        <a:xfrm>
          <a:off x="16967200" y="63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140881</xdr:rowOff>
    </xdr:from>
    <xdr:ext cx="762000" cy="259045"/>
    <xdr:sp macro="" textlink="">
      <xdr:nvSpPr>
        <xdr:cNvPr id="406" name="公債費負担の状況該当値テキスト"/>
        <xdr:cNvSpPr txBox="1"/>
      </xdr:nvSpPr>
      <xdr:spPr>
        <a:xfrm>
          <a:off x="17106900" y="631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148696</xdr:rowOff>
    </xdr:from>
    <xdr:to>
      <xdr:col>77</xdr:col>
      <xdr:colOff>95250</xdr:colOff>
      <xdr:row>37</xdr:row>
      <xdr:rowOff>78846</xdr:rowOff>
    </xdr:to>
    <xdr:sp macro="" textlink="">
      <xdr:nvSpPr>
        <xdr:cNvPr id="407" name="楕円 406"/>
        <xdr:cNvSpPr/>
      </xdr:nvSpPr>
      <xdr:spPr>
        <a:xfrm>
          <a:off x="16129000" y="632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89023</xdr:rowOff>
    </xdr:from>
    <xdr:ext cx="736600" cy="259045"/>
    <xdr:sp macro="" textlink="">
      <xdr:nvSpPr>
        <xdr:cNvPr id="408" name="テキスト ボックス 407"/>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128588</xdr:rowOff>
    </xdr:from>
    <xdr:to>
      <xdr:col>73</xdr:col>
      <xdr:colOff>44450</xdr:colOff>
      <xdr:row>37</xdr:row>
      <xdr:rowOff>58738</xdr:rowOff>
    </xdr:to>
    <xdr:sp macro="" textlink="">
      <xdr:nvSpPr>
        <xdr:cNvPr id="409" name="楕円 408"/>
        <xdr:cNvSpPr/>
      </xdr:nvSpPr>
      <xdr:spPr>
        <a:xfrm>
          <a:off x="15240000" y="630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68915</xdr:rowOff>
    </xdr:from>
    <xdr:ext cx="762000" cy="259045"/>
    <xdr:sp macro="" textlink="">
      <xdr:nvSpPr>
        <xdr:cNvPr id="410" name="テキスト ボックス 409"/>
        <xdr:cNvSpPr txBox="1"/>
      </xdr:nvSpPr>
      <xdr:spPr>
        <a:xfrm>
          <a:off x="14909800" y="606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124566</xdr:rowOff>
    </xdr:from>
    <xdr:to>
      <xdr:col>68</xdr:col>
      <xdr:colOff>203200</xdr:colOff>
      <xdr:row>37</xdr:row>
      <xdr:rowOff>54716</xdr:rowOff>
    </xdr:to>
    <xdr:sp macro="" textlink="">
      <xdr:nvSpPr>
        <xdr:cNvPr id="411" name="楕円 410"/>
        <xdr:cNvSpPr/>
      </xdr:nvSpPr>
      <xdr:spPr>
        <a:xfrm>
          <a:off x="14351000" y="629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64893</xdr:rowOff>
    </xdr:from>
    <xdr:ext cx="762000" cy="259045"/>
    <xdr:sp macro="" textlink="">
      <xdr:nvSpPr>
        <xdr:cNvPr id="412" name="テキスト ボックス 411"/>
        <xdr:cNvSpPr txBox="1"/>
      </xdr:nvSpPr>
      <xdr:spPr>
        <a:xfrm>
          <a:off x="14020800" y="6065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112501</xdr:rowOff>
    </xdr:from>
    <xdr:to>
      <xdr:col>64</xdr:col>
      <xdr:colOff>152400</xdr:colOff>
      <xdr:row>37</xdr:row>
      <xdr:rowOff>42651</xdr:rowOff>
    </xdr:to>
    <xdr:sp macro="" textlink="">
      <xdr:nvSpPr>
        <xdr:cNvPr id="413" name="楕円 412"/>
        <xdr:cNvSpPr/>
      </xdr:nvSpPr>
      <xdr:spPr>
        <a:xfrm>
          <a:off x="13462000" y="62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52828</xdr:rowOff>
    </xdr:from>
    <xdr:ext cx="762000" cy="259045"/>
    <xdr:sp macro="" textlink="">
      <xdr:nvSpPr>
        <xdr:cNvPr id="414" name="テキスト ボックス 413"/>
        <xdr:cNvSpPr txBox="1"/>
      </xdr:nvSpPr>
      <xdr:spPr>
        <a:xfrm>
          <a:off x="13131800" y="6053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借入金など現在抱えている負債の大きさを示す分子の数値は、地方債現在高が</a:t>
          </a:r>
          <a:r>
            <a:rPr kumimoji="1" lang="en-US" altLang="ja-JP" sz="1300">
              <a:latin typeface="ＭＳ Ｐゴシック" panose="020B0600070205080204" pitchFamily="50" charset="-128"/>
              <a:ea typeface="ＭＳ Ｐゴシック" panose="020B0600070205080204" pitchFamily="50" charset="-128"/>
            </a:rPr>
            <a:t>682,898</a:t>
          </a:r>
          <a:r>
            <a:rPr kumimoji="1" lang="ja-JP" altLang="en-US" sz="1300">
              <a:latin typeface="ＭＳ Ｐゴシック" panose="020B0600070205080204" pitchFamily="50" charset="-128"/>
              <a:ea typeface="ＭＳ Ｐゴシック" panose="020B0600070205080204" pitchFamily="50" charset="-128"/>
            </a:rPr>
            <a:t>千円の減となったことにより将来負担額は減少したが、財政調整基金をはじめとする各種基金の取り崩しにより、充当可能財源等が減少したことが影響し、全体として</a:t>
          </a:r>
          <a:r>
            <a:rPr kumimoji="1" lang="en-US" altLang="ja-JP" sz="1300">
              <a:latin typeface="ＭＳ Ｐゴシック" panose="020B0600070205080204" pitchFamily="50" charset="-128"/>
              <a:ea typeface="ＭＳ Ｐゴシック" panose="020B0600070205080204" pitchFamily="50" charset="-128"/>
            </a:rPr>
            <a:t>1,278,866</a:t>
          </a:r>
          <a:r>
            <a:rPr kumimoji="1" lang="ja-JP" altLang="en-US" sz="1300">
              <a:latin typeface="ＭＳ Ｐゴシック" panose="020B0600070205080204" pitchFamily="50" charset="-128"/>
              <a:ea typeface="ＭＳ Ｐゴシック" panose="020B0600070205080204" pitchFamily="50" charset="-128"/>
            </a:rPr>
            <a:t>千円の増となった。対して、財政規模を示す分母の数値は、標準財政規模、算入公債費等の額が共に増額となったが、算入公債費等の額の増額が標準財政規模の増額を上回ったことにより、全体として</a:t>
          </a:r>
          <a:r>
            <a:rPr kumimoji="1" lang="en-US" altLang="ja-JP" sz="1300">
              <a:latin typeface="ＭＳ Ｐゴシック" panose="020B0600070205080204" pitchFamily="50" charset="-128"/>
              <a:ea typeface="ＭＳ Ｐゴシック" panose="020B0600070205080204" pitchFamily="50" charset="-128"/>
            </a:rPr>
            <a:t>124,981</a:t>
          </a:r>
          <a:r>
            <a:rPr kumimoji="1" lang="ja-JP" altLang="en-US" sz="1300">
              <a:latin typeface="ＭＳ Ｐゴシック" panose="020B0600070205080204" pitchFamily="50" charset="-128"/>
              <a:ea typeface="ＭＳ Ｐゴシック" panose="020B0600070205080204" pitchFamily="50" charset="-128"/>
            </a:rPr>
            <a:t>千円の減となった。結果として、前年度までマイナスであった将来負担比率はプラスに転じ</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88705</xdr:rowOff>
    </xdr:from>
    <xdr:ext cx="762000" cy="259045"/>
    <xdr:sp macro="" textlink="">
      <xdr:nvSpPr>
        <xdr:cNvPr id="448" name="将来負担の状況平均値テキスト"/>
        <xdr:cNvSpPr txBox="1"/>
      </xdr:nvSpPr>
      <xdr:spPr>
        <a:xfrm>
          <a:off x="17106900" y="2489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49" name="フローチャート: 判断 448"/>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0" name="フローチャート: 判断 449"/>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52532</xdr:rowOff>
    </xdr:from>
    <xdr:ext cx="736600" cy="259045"/>
    <xdr:sp macro="" textlink="">
      <xdr:nvSpPr>
        <xdr:cNvPr id="451" name="テキスト ボックス 450"/>
        <xdr:cNvSpPr txBox="1"/>
      </xdr:nvSpPr>
      <xdr:spPr>
        <a:xfrm>
          <a:off x="15798800" y="2281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133519</xdr:rowOff>
    </xdr:from>
    <xdr:to>
      <xdr:col>73</xdr:col>
      <xdr:colOff>44450</xdr:colOff>
      <xdr:row>15</xdr:row>
      <xdr:rowOff>63669</xdr:rowOff>
    </xdr:to>
    <xdr:sp macro="" textlink="">
      <xdr:nvSpPr>
        <xdr:cNvPr id="452" name="フローチャート: 判断 451"/>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73846</xdr:rowOff>
    </xdr:from>
    <xdr:ext cx="762000" cy="259045"/>
    <xdr:sp macro="" textlink="">
      <xdr:nvSpPr>
        <xdr:cNvPr id="453" name="テキスト ボックス 452"/>
        <xdr:cNvSpPr txBox="1"/>
      </xdr:nvSpPr>
      <xdr:spPr>
        <a:xfrm>
          <a:off x="14909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139150</xdr:rowOff>
    </xdr:from>
    <xdr:to>
      <xdr:col>68</xdr:col>
      <xdr:colOff>203200</xdr:colOff>
      <xdr:row>15</xdr:row>
      <xdr:rowOff>69300</xdr:rowOff>
    </xdr:to>
    <xdr:sp macro="" textlink="">
      <xdr:nvSpPr>
        <xdr:cNvPr id="454" name="フローチャート: 判断 453"/>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79477</xdr:rowOff>
    </xdr:from>
    <xdr:ext cx="762000" cy="259045"/>
    <xdr:sp macro="" textlink="">
      <xdr:nvSpPr>
        <xdr:cNvPr id="455" name="テキスト ボックス 454"/>
        <xdr:cNvSpPr txBox="1"/>
      </xdr:nvSpPr>
      <xdr:spPr>
        <a:xfrm>
          <a:off x="14020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51477</xdr:rowOff>
    </xdr:from>
    <xdr:to>
      <xdr:col>64</xdr:col>
      <xdr:colOff>152400</xdr:colOff>
      <xdr:row>14</xdr:row>
      <xdr:rowOff>153077</xdr:rowOff>
    </xdr:to>
    <xdr:sp macro="" textlink="">
      <xdr:nvSpPr>
        <xdr:cNvPr id="456" name="フローチャート: 判断 455"/>
        <xdr:cNvSpPr/>
      </xdr:nvSpPr>
      <xdr:spPr>
        <a:xfrm>
          <a:off x="13462000" y="245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163254</xdr:rowOff>
    </xdr:from>
    <xdr:ext cx="762000" cy="259045"/>
    <xdr:sp macro="" textlink="">
      <xdr:nvSpPr>
        <xdr:cNvPr id="457" name="テキスト ボックス 456"/>
        <xdr:cNvSpPr txBox="1"/>
      </xdr:nvSpPr>
      <xdr:spPr>
        <a:xfrm>
          <a:off x="13131800" y="2220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107103</xdr:rowOff>
    </xdr:from>
    <xdr:to>
      <xdr:col>81</xdr:col>
      <xdr:colOff>95250</xdr:colOff>
      <xdr:row>14</xdr:row>
      <xdr:rowOff>37253</xdr:rowOff>
    </xdr:to>
    <xdr:sp macro="" textlink="">
      <xdr:nvSpPr>
        <xdr:cNvPr id="463" name="楕円 462"/>
        <xdr:cNvSpPr/>
      </xdr:nvSpPr>
      <xdr:spPr>
        <a:xfrm>
          <a:off x="16967200" y="233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28380</xdr:rowOff>
    </xdr:from>
    <xdr:ext cx="762000" cy="259045"/>
    <xdr:sp macro="" textlink="">
      <xdr:nvSpPr>
        <xdr:cNvPr id="464" name="将来負担の状況該当値テキスト"/>
        <xdr:cNvSpPr txBox="1"/>
      </xdr:nvSpPr>
      <xdr:spPr>
        <a:xfrm>
          <a:off x="17106900" y="2257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定員管理計画により、職員数の適正管理に努めてきており、多様化する行政需要に対応するため、会計年度任用職員数を含めた職員総数は増加しているが、正職員数は減少している。</a:t>
          </a:r>
        </a:p>
        <a:p>
          <a:r>
            <a:rPr kumimoji="1" lang="ja-JP" altLang="en-US" sz="1300">
              <a:latin typeface="ＭＳ Ｐゴシック" panose="020B0600070205080204" pitchFamily="50" charset="-128"/>
              <a:ea typeface="ＭＳ Ｐゴシック" panose="020B0600070205080204" pitchFamily="50" charset="-128"/>
            </a:rPr>
            <a:t>今後は、市民サービスの低下を招くことがないよう配慮しつつ、事務効率化や職員総数の管理と併せて人件費抑制を図っていく。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36</xdr:row>
      <xdr:rowOff>27940</xdr:rowOff>
    </xdr:to>
    <xdr:cxnSp macro="">
      <xdr:nvCxnSpPr>
        <xdr:cNvPr id="66" name="直線コネクタ 65"/>
        <xdr:cNvCxnSpPr/>
      </xdr:nvCxnSpPr>
      <xdr:spPr>
        <a:xfrm flipV="1">
          <a:off x="3987800" y="61468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109237</xdr:rowOff>
    </xdr:from>
    <xdr:ext cx="762000" cy="259045"/>
    <xdr:sp macro="" textlink="">
      <xdr:nvSpPr>
        <xdr:cNvPr id="67" name="人件費平均値テキスト"/>
        <xdr:cNvSpPr txBox="1"/>
      </xdr:nvSpPr>
      <xdr:spPr>
        <a:xfrm>
          <a:off x="4914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27940</xdr:rowOff>
    </xdr:from>
    <xdr:to>
      <xdr:col>19</xdr:col>
      <xdr:colOff>187325</xdr:colOff>
      <xdr:row>36</xdr:row>
      <xdr:rowOff>35560</xdr:rowOff>
    </xdr:to>
    <xdr:cxnSp macro="">
      <xdr:nvCxnSpPr>
        <xdr:cNvPr id="69" name="直線コネクタ 68"/>
        <xdr:cNvCxnSpPr/>
      </xdr:nvCxnSpPr>
      <xdr:spPr>
        <a:xfrm flipV="1">
          <a:off x="3098800" y="62001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35560</xdr:rowOff>
    </xdr:from>
    <xdr:to>
      <xdr:col>15</xdr:col>
      <xdr:colOff>98425</xdr:colOff>
      <xdr:row>36</xdr:row>
      <xdr:rowOff>111760</xdr:rowOff>
    </xdr:to>
    <xdr:cxnSp macro="">
      <xdr:nvCxnSpPr>
        <xdr:cNvPr id="72" name="直線コネクタ 71"/>
        <xdr:cNvCxnSpPr/>
      </xdr:nvCxnSpPr>
      <xdr:spPr>
        <a:xfrm flipV="1">
          <a:off x="2209800" y="6207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36</xdr:row>
      <xdr:rowOff>111760</xdr:rowOff>
    </xdr:to>
    <xdr:cxnSp macro="">
      <xdr:nvCxnSpPr>
        <xdr:cNvPr id="75" name="直線コネクタ 74"/>
        <xdr:cNvCxnSpPr/>
      </xdr:nvCxnSpPr>
      <xdr:spPr>
        <a:xfrm>
          <a:off x="1320800" y="6207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7" name="テキスト ボックス 76"/>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116857</xdr:rowOff>
    </xdr:from>
    <xdr:ext cx="762000" cy="259045"/>
    <xdr:sp macro="" textlink="">
      <xdr:nvSpPr>
        <xdr:cNvPr id="79" name="テキスト ボックス 78"/>
        <xdr:cNvSpPr txBox="1"/>
      </xdr:nvSpPr>
      <xdr:spPr>
        <a:xfrm>
          <a:off x="939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148590</xdr:rowOff>
    </xdr:from>
    <xdr:to>
      <xdr:col>20</xdr:col>
      <xdr:colOff>38100</xdr:colOff>
      <xdr:row>36</xdr:row>
      <xdr:rowOff>78740</xdr:rowOff>
    </xdr:to>
    <xdr:sp macro="" textlink="">
      <xdr:nvSpPr>
        <xdr:cNvPr id="87" name="楕円 86"/>
        <xdr:cNvSpPr/>
      </xdr:nvSpPr>
      <xdr:spPr>
        <a:xfrm>
          <a:off x="3937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88917</xdr:rowOff>
    </xdr:from>
    <xdr:ext cx="736600" cy="259045"/>
    <xdr:sp macro="" textlink="">
      <xdr:nvSpPr>
        <xdr:cNvPr id="88" name="テキスト ボックス 87"/>
        <xdr:cNvSpPr txBox="1"/>
      </xdr:nvSpPr>
      <xdr:spPr>
        <a:xfrm>
          <a:off x="3606800" y="591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156210</xdr:rowOff>
    </xdr:from>
    <xdr:to>
      <xdr:col>15</xdr:col>
      <xdr:colOff>149225</xdr:colOff>
      <xdr:row>36</xdr:row>
      <xdr:rowOff>86360</xdr:rowOff>
    </xdr:to>
    <xdr:sp macro="" textlink="">
      <xdr:nvSpPr>
        <xdr:cNvPr id="89" name="楕円 88"/>
        <xdr:cNvSpPr/>
      </xdr:nvSpPr>
      <xdr:spPr>
        <a:xfrm>
          <a:off x="3048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90" name="テキスト ボックス 89"/>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60960</xdr:rowOff>
    </xdr:from>
    <xdr:to>
      <xdr:col>11</xdr:col>
      <xdr:colOff>60325</xdr:colOff>
      <xdr:row>36</xdr:row>
      <xdr:rowOff>162560</xdr:rowOff>
    </xdr:to>
    <xdr:sp macro="" textlink="">
      <xdr:nvSpPr>
        <xdr:cNvPr id="91" name="楕円 90"/>
        <xdr:cNvSpPr/>
      </xdr:nvSpPr>
      <xdr:spPr>
        <a:xfrm>
          <a:off x="2159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1287</xdr:rowOff>
    </xdr:from>
    <xdr:ext cx="762000" cy="259045"/>
    <xdr:sp macro="" textlink="">
      <xdr:nvSpPr>
        <xdr:cNvPr id="92" name="テキスト ボックス 91"/>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3" name="楕円 92"/>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96537</xdr:rowOff>
    </xdr:from>
    <xdr:ext cx="762000" cy="259045"/>
    <xdr:sp macro="" textlink="">
      <xdr:nvSpPr>
        <xdr:cNvPr id="94" name="テキスト ボックス 93"/>
        <xdr:cNvSpPr txBox="1"/>
      </xdr:nvSpPr>
      <xdr:spPr>
        <a:xfrm>
          <a:off x="939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ており、ごみ処理施設の管理経費や予防接種業務委託料などにより、依然として類似団体平均を上回っている。また、本市は保有する施設数が多いことから、公共施設等総合管理計画及び各個別施設計画に基づく公共施設の民間移譲、統廃合等を推進することで維持管理費等の経常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61686</xdr:rowOff>
    </xdr:from>
    <xdr:to>
      <xdr:col>82</xdr:col>
      <xdr:colOff>107950</xdr:colOff>
      <xdr:row>18</xdr:row>
      <xdr:rowOff>116114</xdr:rowOff>
    </xdr:to>
    <xdr:cxnSp macro="">
      <xdr:nvCxnSpPr>
        <xdr:cNvPr id="129" name="直線コネクタ 128"/>
        <xdr:cNvCxnSpPr/>
      </xdr:nvCxnSpPr>
      <xdr:spPr>
        <a:xfrm>
          <a:off x="15671800" y="3147786"/>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30" name="物件費平均値テキスト"/>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61686</xdr:rowOff>
    </xdr:from>
    <xdr:to>
      <xdr:col>78</xdr:col>
      <xdr:colOff>69850</xdr:colOff>
      <xdr:row>19</xdr:row>
      <xdr:rowOff>9978</xdr:rowOff>
    </xdr:to>
    <xdr:cxnSp macro="">
      <xdr:nvCxnSpPr>
        <xdr:cNvPr id="132" name="直線コネクタ 131"/>
        <xdr:cNvCxnSpPr/>
      </xdr:nvCxnSpPr>
      <xdr:spPr>
        <a:xfrm flipV="1">
          <a:off x="14782800" y="3147786"/>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141713</xdr:rowOff>
    </xdr:from>
    <xdr:ext cx="736600" cy="259045"/>
    <xdr:sp macro="" textlink="">
      <xdr:nvSpPr>
        <xdr:cNvPr id="134" name="テキスト ボックス 133"/>
        <xdr:cNvSpPr txBox="1"/>
      </xdr:nvSpPr>
      <xdr:spPr>
        <a:xfrm>
          <a:off x="15290800" y="271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148771</xdr:rowOff>
    </xdr:from>
    <xdr:to>
      <xdr:col>73</xdr:col>
      <xdr:colOff>180975</xdr:colOff>
      <xdr:row>19</xdr:row>
      <xdr:rowOff>9978</xdr:rowOff>
    </xdr:to>
    <xdr:cxnSp macro="">
      <xdr:nvCxnSpPr>
        <xdr:cNvPr id="135" name="直線コネクタ 134"/>
        <xdr:cNvCxnSpPr/>
      </xdr:nvCxnSpPr>
      <xdr:spPr>
        <a:xfrm>
          <a:off x="13893800" y="323487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119941</xdr:rowOff>
    </xdr:from>
    <xdr:ext cx="762000" cy="259045"/>
    <xdr:sp macro="" textlink="">
      <xdr:nvSpPr>
        <xdr:cNvPr id="137" name="テキスト ボックス 136"/>
        <xdr:cNvSpPr txBox="1"/>
      </xdr:nvSpPr>
      <xdr:spPr>
        <a:xfrm>
          <a:off x="14401800" y="269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83457</xdr:rowOff>
    </xdr:from>
    <xdr:to>
      <xdr:col>69</xdr:col>
      <xdr:colOff>92075</xdr:colOff>
      <xdr:row>18</xdr:row>
      <xdr:rowOff>148771</xdr:rowOff>
    </xdr:to>
    <xdr:cxnSp macro="">
      <xdr:nvCxnSpPr>
        <xdr:cNvPr id="138" name="直線コネクタ 137"/>
        <xdr:cNvCxnSpPr/>
      </xdr:nvCxnSpPr>
      <xdr:spPr>
        <a:xfrm>
          <a:off x="13004800" y="31695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76398</xdr:rowOff>
    </xdr:from>
    <xdr:ext cx="762000" cy="259045"/>
    <xdr:sp macro="" textlink="">
      <xdr:nvSpPr>
        <xdr:cNvPr id="140" name="テキスト ボックス 139"/>
        <xdr:cNvSpPr txBox="1"/>
      </xdr:nvSpPr>
      <xdr:spPr>
        <a:xfrm>
          <a:off x="13512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41" name="フローチャート: 判断 140"/>
        <xdr:cNvSpPr/>
      </xdr:nvSpPr>
      <xdr:spPr>
        <a:xfrm>
          <a:off x="12954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42" name="テキスト ボックス 141"/>
        <xdr:cNvSpPr txBox="1"/>
      </xdr:nvSpPr>
      <xdr:spPr>
        <a:xfrm>
          <a:off x="12623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65314</xdr:rowOff>
    </xdr:from>
    <xdr:to>
      <xdr:col>82</xdr:col>
      <xdr:colOff>158750</xdr:colOff>
      <xdr:row>18</xdr:row>
      <xdr:rowOff>166914</xdr:rowOff>
    </xdr:to>
    <xdr:sp macro="" textlink="">
      <xdr:nvSpPr>
        <xdr:cNvPr id="148" name="楕円 147"/>
        <xdr:cNvSpPr/>
      </xdr:nvSpPr>
      <xdr:spPr>
        <a:xfrm>
          <a:off x="16459200" y="315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37391</xdr:rowOff>
    </xdr:from>
    <xdr:ext cx="762000" cy="259045"/>
    <xdr:sp macro="" textlink="">
      <xdr:nvSpPr>
        <xdr:cNvPr id="149" name="物件費該当値テキスト"/>
        <xdr:cNvSpPr txBox="1"/>
      </xdr:nvSpPr>
      <xdr:spPr>
        <a:xfrm>
          <a:off x="16598900" y="3123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10886</xdr:rowOff>
    </xdr:from>
    <xdr:to>
      <xdr:col>78</xdr:col>
      <xdr:colOff>120650</xdr:colOff>
      <xdr:row>18</xdr:row>
      <xdr:rowOff>112486</xdr:rowOff>
    </xdr:to>
    <xdr:sp macro="" textlink="">
      <xdr:nvSpPr>
        <xdr:cNvPr id="150" name="楕円 149"/>
        <xdr:cNvSpPr/>
      </xdr:nvSpPr>
      <xdr:spPr>
        <a:xfrm>
          <a:off x="15621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97263</xdr:rowOff>
    </xdr:from>
    <xdr:ext cx="736600" cy="259045"/>
    <xdr:sp macro="" textlink="">
      <xdr:nvSpPr>
        <xdr:cNvPr id="151" name="テキスト ボックス 150"/>
        <xdr:cNvSpPr txBox="1"/>
      </xdr:nvSpPr>
      <xdr:spPr>
        <a:xfrm>
          <a:off x="15290800" y="3183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130629</xdr:rowOff>
    </xdr:from>
    <xdr:to>
      <xdr:col>74</xdr:col>
      <xdr:colOff>31750</xdr:colOff>
      <xdr:row>19</xdr:row>
      <xdr:rowOff>60778</xdr:rowOff>
    </xdr:to>
    <xdr:sp macro="" textlink="">
      <xdr:nvSpPr>
        <xdr:cNvPr id="152" name="楕円 151"/>
        <xdr:cNvSpPr/>
      </xdr:nvSpPr>
      <xdr:spPr>
        <a:xfrm>
          <a:off x="147320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45555</xdr:rowOff>
    </xdr:from>
    <xdr:ext cx="762000" cy="259045"/>
    <xdr:sp macro="" textlink="">
      <xdr:nvSpPr>
        <xdr:cNvPr id="153" name="テキスト ボックス 152"/>
        <xdr:cNvSpPr txBox="1"/>
      </xdr:nvSpPr>
      <xdr:spPr>
        <a:xfrm>
          <a:off x="14401800" y="330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97971</xdr:rowOff>
    </xdr:from>
    <xdr:to>
      <xdr:col>69</xdr:col>
      <xdr:colOff>142875</xdr:colOff>
      <xdr:row>19</xdr:row>
      <xdr:rowOff>28122</xdr:rowOff>
    </xdr:to>
    <xdr:sp macro="" textlink="">
      <xdr:nvSpPr>
        <xdr:cNvPr id="154" name="楕円 153"/>
        <xdr:cNvSpPr/>
      </xdr:nvSpPr>
      <xdr:spPr>
        <a:xfrm>
          <a:off x="13843000" y="318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12899</xdr:rowOff>
    </xdr:from>
    <xdr:ext cx="762000" cy="259045"/>
    <xdr:sp macro="" textlink="">
      <xdr:nvSpPr>
        <xdr:cNvPr id="155" name="テキスト ボックス 154"/>
        <xdr:cNvSpPr txBox="1"/>
      </xdr:nvSpPr>
      <xdr:spPr>
        <a:xfrm>
          <a:off x="13512800" y="32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32657</xdr:rowOff>
    </xdr:from>
    <xdr:to>
      <xdr:col>65</xdr:col>
      <xdr:colOff>53975</xdr:colOff>
      <xdr:row>18</xdr:row>
      <xdr:rowOff>134257</xdr:rowOff>
    </xdr:to>
    <xdr:sp macro="" textlink="">
      <xdr:nvSpPr>
        <xdr:cNvPr id="156" name="楕円 155"/>
        <xdr:cNvSpPr/>
      </xdr:nvSpPr>
      <xdr:spPr>
        <a:xfrm>
          <a:off x="12954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119034</xdr:rowOff>
    </xdr:from>
    <xdr:ext cx="762000" cy="259045"/>
    <xdr:sp macro="" textlink="">
      <xdr:nvSpPr>
        <xdr:cNvPr id="157" name="テキスト ボックス 156"/>
        <xdr:cNvSpPr txBox="1"/>
      </xdr:nvSpPr>
      <xdr:spPr>
        <a:xfrm>
          <a:off x="126238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ており、児童福祉費、社会福祉費、老人福祉費は類似団体平均を上回る状況にある。要因として、子育て支援による医療費助成制度の拡充、障がい福祉サービスの利用者増加、全国平均を上回る高齢化率（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月末</a:t>
          </a:r>
          <a:r>
            <a:rPr kumimoji="1" lang="en-US" altLang="ja-JP" sz="1300">
              <a:latin typeface="ＭＳ Ｐゴシック" panose="020B0600070205080204" pitchFamily="50" charset="-128"/>
              <a:ea typeface="ＭＳ Ｐゴシック" panose="020B0600070205080204" pitchFamily="50" charset="-128"/>
            </a:rPr>
            <a:t>33.2</a:t>
          </a:r>
          <a:r>
            <a:rPr kumimoji="1" lang="ja-JP" altLang="en-US" sz="1300">
              <a:latin typeface="ＭＳ Ｐゴシック" panose="020B0600070205080204" pitchFamily="50" charset="-128"/>
              <a:ea typeface="ＭＳ Ｐゴシック" panose="020B0600070205080204" pitchFamily="50" charset="-128"/>
            </a:rPr>
            <a:t>％）等が挙げられるが、資格審査等の適正化などで上昇傾向に歯止めをかけるよう努める。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116115</xdr:rowOff>
    </xdr:from>
    <xdr:to>
      <xdr:col>24</xdr:col>
      <xdr:colOff>25400</xdr:colOff>
      <xdr:row>59</xdr:row>
      <xdr:rowOff>31750</xdr:rowOff>
    </xdr:to>
    <xdr:cxnSp macro="">
      <xdr:nvCxnSpPr>
        <xdr:cNvPr id="192" name="直線コネクタ 191"/>
        <xdr:cNvCxnSpPr/>
      </xdr:nvCxnSpPr>
      <xdr:spPr>
        <a:xfrm>
          <a:off x="3987800" y="10060215"/>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98170</xdr:rowOff>
    </xdr:from>
    <xdr:ext cx="762000" cy="259045"/>
    <xdr:sp macro="" textlink="">
      <xdr:nvSpPr>
        <xdr:cNvPr id="193" name="扶助費平均値テキスト"/>
        <xdr:cNvSpPr txBox="1"/>
      </xdr:nvSpPr>
      <xdr:spPr>
        <a:xfrm>
          <a:off x="4914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116115</xdr:rowOff>
    </xdr:from>
    <xdr:to>
      <xdr:col>19</xdr:col>
      <xdr:colOff>187325</xdr:colOff>
      <xdr:row>58</xdr:row>
      <xdr:rowOff>116115</xdr:rowOff>
    </xdr:to>
    <xdr:cxnSp macro="">
      <xdr:nvCxnSpPr>
        <xdr:cNvPr id="195" name="直線コネクタ 194"/>
        <xdr:cNvCxnSpPr/>
      </xdr:nvCxnSpPr>
      <xdr:spPr>
        <a:xfrm>
          <a:off x="3098800" y="100602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7" name="テキスト ボックス 196"/>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50800</xdr:rowOff>
    </xdr:from>
    <xdr:to>
      <xdr:col>15</xdr:col>
      <xdr:colOff>98425</xdr:colOff>
      <xdr:row>58</xdr:row>
      <xdr:rowOff>116115</xdr:rowOff>
    </xdr:to>
    <xdr:cxnSp macro="">
      <xdr:nvCxnSpPr>
        <xdr:cNvPr id="198" name="直線コネクタ 197"/>
        <xdr:cNvCxnSpPr/>
      </xdr:nvCxnSpPr>
      <xdr:spPr>
        <a:xfrm>
          <a:off x="2209800" y="99949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200" name="テキスト ボックス 199"/>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18143</xdr:rowOff>
    </xdr:from>
    <xdr:to>
      <xdr:col>11</xdr:col>
      <xdr:colOff>9525</xdr:colOff>
      <xdr:row>58</xdr:row>
      <xdr:rowOff>50800</xdr:rowOff>
    </xdr:to>
    <xdr:cxnSp macro="">
      <xdr:nvCxnSpPr>
        <xdr:cNvPr id="201" name="直線コネクタ 200"/>
        <xdr:cNvCxnSpPr/>
      </xdr:nvCxnSpPr>
      <xdr:spPr>
        <a:xfrm>
          <a:off x="1320800" y="9962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84562</xdr:rowOff>
    </xdr:from>
    <xdr:ext cx="762000" cy="259045"/>
    <xdr:sp macro="" textlink="">
      <xdr:nvSpPr>
        <xdr:cNvPr id="203" name="テキスト ボックス 202"/>
        <xdr:cNvSpPr txBox="1"/>
      </xdr:nvSpPr>
      <xdr:spPr>
        <a:xfrm>
          <a:off x="1828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4" name="フローチャート: 判断 203"/>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05" name="テキスト ボックス 204"/>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11" name="楕円 210"/>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12" name="扶助費該当値テキスト"/>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65315</xdr:rowOff>
    </xdr:from>
    <xdr:to>
      <xdr:col>20</xdr:col>
      <xdr:colOff>38100</xdr:colOff>
      <xdr:row>58</xdr:row>
      <xdr:rowOff>166915</xdr:rowOff>
    </xdr:to>
    <xdr:sp macro="" textlink="">
      <xdr:nvSpPr>
        <xdr:cNvPr id="213" name="楕円 212"/>
        <xdr:cNvSpPr/>
      </xdr:nvSpPr>
      <xdr:spPr>
        <a:xfrm>
          <a:off x="3937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214" name="テキスト ボックス 213"/>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65315</xdr:rowOff>
    </xdr:from>
    <xdr:to>
      <xdr:col>15</xdr:col>
      <xdr:colOff>149225</xdr:colOff>
      <xdr:row>58</xdr:row>
      <xdr:rowOff>166915</xdr:rowOff>
    </xdr:to>
    <xdr:sp macro="" textlink="">
      <xdr:nvSpPr>
        <xdr:cNvPr id="215" name="楕円 214"/>
        <xdr:cNvSpPr/>
      </xdr:nvSpPr>
      <xdr:spPr>
        <a:xfrm>
          <a:off x="3048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16" name="テキスト ボックス 215"/>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7" name="楕円 216"/>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8" name="テキスト ボックス 217"/>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138793</xdr:rowOff>
    </xdr:from>
    <xdr:to>
      <xdr:col>6</xdr:col>
      <xdr:colOff>171450</xdr:colOff>
      <xdr:row>58</xdr:row>
      <xdr:rowOff>68943</xdr:rowOff>
    </xdr:to>
    <xdr:sp macro="" textlink="">
      <xdr:nvSpPr>
        <xdr:cNvPr id="219" name="楕円 218"/>
        <xdr:cNvSpPr/>
      </xdr:nvSpPr>
      <xdr:spPr>
        <a:xfrm>
          <a:off x="1270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53720</xdr:rowOff>
    </xdr:from>
    <xdr:ext cx="762000" cy="259045"/>
    <xdr:sp macro="" textlink="">
      <xdr:nvSpPr>
        <xdr:cNvPr id="220" name="テキスト ボックス 219"/>
        <xdr:cNvSpPr txBox="1"/>
      </xdr:nvSpPr>
      <xdr:spPr>
        <a:xfrm>
          <a:off x="939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類似団体平均を下回っているものの、下水道事業会計への繰出金の増などにより、前年度と比較して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ている。また、高齢化率の上昇により、今後も介護保険事業特別会計や後期高齢者医療特別会計への繰出金の増加が見込まれるため、医療費の適正化や予防事業等に取組み、繰出金の抑制を図っ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81280</xdr:rowOff>
    </xdr:from>
    <xdr:to>
      <xdr:col>82</xdr:col>
      <xdr:colOff>107950</xdr:colOff>
      <xdr:row>56</xdr:row>
      <xdr:rowOff>127000</xdr:rowOff>
    </xdr:to>
    <xdr:cxnSp macro="">
      <xdr:nvCxnSpPr>
        <xdr:cNvPr id="253" name="直線コネクタ 252"/>
        <xdr:cNvCxnSpPr/>
      </xdr:nvCxnSpPr>
      <xdr:spPr>
        <a:xfrm>
          <a:off x="15671800" y="96824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154957</xdr:rowOff>
    </xdr:from>
    <xdr:ext cx="762000" cy="259045"/>
    <xdr:sp macro="" textlink="">
      <xdr:nvSpPr>
        <xdr:cNvPr id="254" name="その他平均値テキスト"/>
        <xdr:cNvSpPr txBox="1"/>
      </xdr:nvSpPr>
      <xdr:spPr>
        <a:xfrm>
          <a:off x="16598900" y="9756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56</xdr:row>
      <xdr:rowOff>142240</xdr:rowOff>
    </xdr:to>
    <xdr:cxnSp macro="">
      <xdr:nvCxnSpPr>
        <xdr:cNvPr id="256" name="直線コネクタ 255"/>
        <xdr:cNvCxnSpPr/>
      </xdr:nvCxnSpPr>
      <xdr:spPr>
        <a:xfrm flipV="1">
          <a:off x="14782800" y="9682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8" name="テキスト ボックス 257"/>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142240</xdr:rowOff>
    </xdr:from>
    <xdr:to>
      <xdr:col>73</xdr:col>
      <xdr:colOff>180975</xdr:colOff>
      <xdr:row>57</xdr:row>
      <xdr:rowOff>130810</xdr:rowOff>
    </xdr:to>
    <xdr:cxnSp macro="">
      <xdr:nvCxnSpPr>
        <xdr:cNvPr id="259" name="直線コネクタ 258"/>
        <xdr:cNvCxnSpPr/>
      </xdr:nvCxnSpPr>
      <xdr:spPr>
        <a:xfrm flipV="1">
          <a:off x="13893800" y="97434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1" name="テキスト ボックス 260"/>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130810</xdr:rowOff>
    </xdr:from>
    <xdr:to>
      <xdr:col>69</xdr:col>
      <xdr:colOff>92075</xdr:colOff>
      <xdr:row>57</xdr:row>
      <xdr:rowOff>168910</xdr:rowOff>
    </xdr:to>
    <xdr:cxnSp macro="">
      <xdr:nvCxnSpPr>
        <xdr:cNvPr id="262" name="直線コネクタ 261"/>
        <xdr:cNvCxnSpPr/>
      </xdr:nvCxnSpPr>
      <xdr:spPr>
        <a:xfrm flipV="1">
          <a:off x="13004800" y="9903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64" name="テキスト ボックス 263"/>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72" name="楕円 271"/>
        <xdr:cNvSpPr/>
      </xdr:nvSpPr>
      <xdr:spPr>
        <a:xfrm>
          <a:off x="16459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92727</xdr:rowOff>
    </xdr:from>
    <xdr:ext cx="762000" cy="259045"/>
    <xdr:sp macro="" textlink="">
      <xdr:nvSpPr>
        <xdr:cNvPr id="273" name="その他該当値テキスト"/>
        <xdr:cNvSpPr txBox="1"/>
      </xdr:nvSpPr>
      <xdr:spPr>
        <a:xfrm>
          <a:off x="16598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30480</xdr:rowOff>
    </xdr:from>
    <xdr:to>
      <xdr:col>78</xdr:col>
      <xdr:colOff>120650</xdr:colOff>
      <xdr:row>56</xdr:row>
      <xdr:rowOff>132080</xdr:rowOff>
    </xdr:to>
    <xdr:sp macro="" textlink="">
      <xdr:nvSpPr>
        <xdr:cNvPr id="274" name="楕円 273"/>
        <xdr:cNvSpPr/>
      </xdr:nvSpPr>
      <xdr:spPr>
        <a:xfrm>
          <a:off x="15621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75" name="テキスト ボックス 274"/>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91440</xdr:rowOff>
    </xdr:from>
    <xdr:to>
      <xdr:col>74</xdr:col>
      <xdr:colOff>31750</xdr:colOff>
      <xdr:row>57</xdr:row>
      <xdr:rowOff>21590</xdr:rowOff>
    </xdr:to>
    <xdr:sp macro="" textlink="">
      <xdr:nvSpPr>
        <xdr:cNvPr id="276" name="楕円 275"/>
        <xdr:cNvSpPr/>
      </xdr:nvSpPr>
      <xdr:spPr>
        <a:xfrm>
          <a:off x="14732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31767</xdr:rowOff>
    </xdr:from>
    <xdr:ext cx="762000" cy="259045"/>
    <xdr:sp macro="" textlink="">
      <xdr:nvSpPr>
        <xdr:cNvPr id="277" name="テキスト ボックス 276"/>
        <xdr:cNvSpPr txBox="1"/>
      </xdr:nvSpPr>
      <xdr:spPr>
        <a:xfrm>
          <a:off x="14401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80010</xdr:rowOff>
    </xdr:from>
    <xdr:to>
      <xdr:col>69</xdr:col>
      <xdr:colOff>142875</xdr:colOff>
      <xdr:row>58</xdr:row>
      <xdr:rowOff>10160</xdr:rowOff>
    </xdr:to>
    <xdr:sp macro="" textlink="">
      <xdr:nvSpPr>
        <xdr:cNvPr id="278" name="楕円 277"/>
        <xdr:cNvSpPr/>
      </xdr:nvSpPr>
      <xdr:spPr>
        <a:xfrm>
          <a:off x="13843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166387</xdr:rowOff>
    </xdr:from>
    <xdr:ext cx="762000" cy="259045"/>
    <xdr:sp macro="" textlink="">
      <xdr:nvSpPr>
        <xdr:cNvPr id="279" name="テキスト ボックス 278"/>
        <xdr:cNvSpPr txBox="1"/>
      </xdr:nvSpPr>
      <xdr:spPr>
        <a:xfrm>
          <a:off x="13512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80" name="楕円 279"/>
        <xdr:cNvSpPr/>
      </xdr:nvSpPr>
      <xdr:spPr>
        <a:xfrm>
          <a:off x="12954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33037</xdr:rowOff>
    </xdr:from>
    <xdr:ext cx="762000" cy="259045"/>
    <xdr:sp macro="" textlink="">
      <xdr:nvSpPr>
        <xdr:cNvPr id="281" name="テキスト ボックス 280"/>
        <xdr:cNvSpPr txBox="1"/>
      </xdr:nvSpPr>
      <xdr:spPr>
        <a:xfrm>
          <a:off x="12623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常備消防費等の一部事務組合に対する負担金は増加しているものの、新環境工場建設に伴う菊池環境保全組合への建設費負担分を臨時的経費としたため、前年度と比較して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ポイント減少している。引き続き、行財政改革により整理合理化を図り、各種団体への補助金や単独補助金の縮減・廃止を含めた見直しを行う。</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xdr:rowOff>
    </xdr:from>
    <xdr:to>
      <xdr:col>82</xdr:col>
      <xdr:colOff>107950</xdr:colOff>
      <xdr:row>36</xdr:row>
      <xdr:rowOff>44704</xdr:rowOff>
    </xdr:to>
    <xdr:cxnSp macro="">
      <xdr:nvCxnSpPr>
        <xdr:cNvPr id="311" name="直線コネクタ 310"/>
        <xdr:cNvCxnSpPr/>
      </xdr:nvCxnSpPr>
      <xdr:spPr>
        <a:xfrm flipV="1">
          <a:off x="15671800" y="61803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12" name="補助費等平均値テキスト"/>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xdr:rowOff>
    </xdr:from>
    <xdr:to>
      <xdr:col>78</xdr:col>
      <xdr:colOff>69850</xdr:colOff>
      <xdr:row>36</xdr:row>
      <xdr:rowOff>44704</xdr:rowOff>
    </xdr:to>
    <xdr:cxnSp macro="">
      <xdr:nvCxnSpPr>
        <xdr:cNvPr id="314" name="直線コネクタ 313"/>
        <xdr:cNvCxnSpPr/>
      </xdr:nvCxnSpPr>
      <xdr:spPr>
        <a:xfrm>
          <a:off x="14782800" y="61803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107713</xdr:rowOff>
    </xdr:from>
    <xdr:ext cx="736600" cy="259045"/>
    <xdr:sp macro="" textlink="">
      <xdr:nvSpPr>
        <xdr:cNvPr id="316" name="テキスト ボックス 315"/>
        <xdr:cNvSpPr txBox="1"/>
      </xdr:nvSpPr>
      <xdr:spPr>
        <a:xfrm>
          <a:off x="15290800" y="6279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8128</xdr:rowOff>
    </xdr:to>
    <xdr:cxnSp macro="">
      <xdr:nvCxnSpPr>
        <xdr:cNvPr id="317" name="直線コネクタ 316"/>
        <xdr:cNvCxnSpPr/>
      </xdr:nvCxnSpPr>
      <xdr:spPr>
        <a:xfrm>
          <a:off x="13893800" y="6180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89425</xdr:rowOff>
    </xdr:from>
    <xdr:ext cx="762000" cy="259045"/>
    <xdr:sp macro="" textlink="">
      <xdr:nvSpPr>
        <xdr:cNvPr id="319" name="テキスト ボックス 318"/>
        <xdr:cNvSpPr txBox="1"/>
      </xdr:nvSpPr>
      <xdr:spPr>
        <a:xfrm>
          <a:off x="14401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8128</xdr:rowOff>
    </xdr:to>
    <xdr:cxnSp macro="">
      <xdr:nvCxnSpPr>
        <xdr:cNvPr id="320" name="直線コネクタ 319"/>
        <xdr:cNvCxnSpPr/>
      </xdr:nvCxnSpPr>
      <xdr:spPr>
        <a:xfrm>
          <a:off x="13004800" y="61391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22" name="テキスト ボックス 321"/>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23" name="フローチャート: 判断 322"/>
        <xdr:cNvSpPr/>
      </xdr:nvSpPr>
      <xdr:spPr>
        <a:xfrm>
          <a:off x="12954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93997</xdr:rowOff>
    </xdr:from>
    <xdr:ext cx="762000" cy="259045"/>
    <xdr:sp macro="" textlink="">
      <xdr:nvSpPr>
        <xdr:cNvPr id="324" name="テキスト ボックス 323"/>
        <xdr:cNvSpPr txBox="1"/>
      </xdr:nvSpPr>
      <xdr:spPr>
        <a:xfrm>
          <a:off x="12623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30" name="楕円 329"/>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31" name="補助費等該当値テキスト"/>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165354</xdr:rowOff>
    </xdr:from>
    <xdr:to>
      <xdr:col>78</xdr:col>
      <xdr:colOff>120650</xdr:colOff>
      <xdr:row>36</xdr:row>
      <xdr:rowOff>95504</xdr:rowOff>
    </xdr:to>
    <xdr:sp macro="" textlink="">
      <xdr:nvSpPr>
        <xdr:cNvPr id="332" name="楕円 331"/>
        <xdr:cNvSpPr/>
      </xdr:nvSpPr>
      <xdr:spPr>
        <a:xfrm>
          <a:off x="15621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105681</xdr:rowOff>
    </xdr:from>
    <xdr:ext cx="736600" cy="259045"/>
    <xdr:sp macro="" textlink="">
      <xdr:nvSpPr>
        <xdr:cNvPr id="333" name="テキスト ボックス 332"/>
        <xdr:cNvSpPr txBox="1"/>
      </xdr:nvSpPr>
      <xdr:spPr>
        <a:xfrm>
          <a:off x="15290800" y="593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128778</xdr:rowOff>
    </xdr:from>
    <xdr:to>
      <xdr:col>74</xdr:col>
      <xdr:colOff>31750</xdr:colOff>
      <xdr:row>36</xdr:row>
      <xdr:rowOff>58928</xdr:rowOff>
    </xdr:to>
    <xdr:sp macro="" textlink="">
      <xdr:nvSpPr>
        <xdr:cNvPr id="334" name="楕円 333"/>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35" name="テキスト ボックス 334"/>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36" name="楕円 335"/>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37" name="テキスト ボックス 336"/>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8" name="楕円 337"/>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9" name="テキスト ボックス 338"/>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合併特例事業債や臨時財政対策債の元利償還金の増により、前年度と比較して</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ポイント上昇した。要因には、民間資金において、償還日の曜日の関係により平成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回償還、平成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回償還、令和元年度は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回償還となることも影響している。今後、緊急性や事業効果等を全体的に検証した上で必要な行政サービスの事業選定を行い、発行額と償還額の適正なバランスを調整しながら公債費の抑制と平準化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52705</xdr:rowOff>
    </xdr:from>
    <xdr:to>
      <xdr:col>24</xdr:col>
      <xdr:colOff>25400</xdr:colOff>
      <xdr:row>75</xdr:row>
      <xdr:rowOff>100330</xdr:rowOff>
    </xdr:to>
    <xdr:cxnSp macro="">
      <xdr:nvCxnSpPr>
        <xdr:cNvPr id="371" name="直線コネクタ 370"/>
        <xdr:cNvCxnSpPr/>
      </xdr:nvCxnSpPr>
      <xdr:spPr>
        <a:xfrm>
          <a:off x="3987800" y="1291145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12700</xdr:rowOff>
    </xdr:from>
    <xdr:to>
      <xdr:col>19</xdr:col>
      <xdr:colOff>187325</xdr:colOff>
      <xdr:row>75</xdr:row>
      <xdr:rowOff>52705</xdr:rowOff>
    </xdr:to>
    <xdr:cxnSp macro="">
      <xdr:nvCxnSpPr>
        <xdr:cNvPr id="374" name="直線コネクタ 373"/>
        <xdr:cNvCxnSpPr/>
      </xdr:nvCxnSpPr>
      <xdr:spPr>
        <a:xfrm>
          <a:off x="3098800" y="128714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6" name="テキスト ボックス 375"/>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12700</xdr:rowOff>
    </xdr:from>
    <xdr:to>
      <xdr:col>15</xdr:col>
      <xdr:colOff>98425</xdr:colOff>
      <xdr:row>75</xdr:row>
      <xdr:rowOff>37465</xdr:rowOff>
    </xdr:to>
    <xdr:cxnSp macro="">
      <xdr:nvCxnSpPr>
        <xdr:cNvPr id="377" name="直線コネクタ 376"/>
        <xdr:cNvCxnSpPr/>
      </xdr:nvCxnSpPr>
      <xdr:spPr>
        <a:xfrm flipV="1">
          <a:off x="2209800" y="1287145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55897</xdr:rowOff>
    </xdr:from>
    <xdr:ext cx="762000" cy="259045"/>
    <xdr:sp macro="" textlink="">
      <xdr:nvSpPr>
        <xdr:cNvPr id="379" name="テキスト ボックス 378"/>
        <xdr:cNvSpPr txBox="1"/>
      </xdr:nvSpPr>
      <xdr:spPr>
        <a:xfrm>
          <a:off x="2717800" y="1291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167005</xdr:rowOff>
    </xdr:from>
    <xdr:to>
      <xdr:col>11</xdr:col>
      <xdr:colOff>9525</xdr:colOff>
      <xdr:row>75</xdr:row>
      <xdr:rowOff>37465</xdr:rowOff>
    </xdr:to>
    <xdr:cxnSp macro="">
      <xdr:nvCxnSpPr>
        <xdr:cNvPr id="380" name="直線コネクタ 379"/>
        <xdr:cNvCxnSpPr/>
      </xdr:nvCxnSpPr>
      <xdr:spPr>
        <a:xfrm>
          <a:off x="1320800" y="128543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120015</xdr:rowOff>
    </xdr:from>
    <xdr:to>
      <xdr:col>6</xdr:col>
      <xdr:colOff>171450</xdr:colOff>
      <xdr:row>75</xdr:row>
      <xdr:rowOff>50165</xdr:rowOff>
    </xdr:to>
    <xdr:sp macro="" textlink="">
      <xdr:nvSpPr>
        <xdr:cNvPr id="383" name="フローチャート: 判断 382"/>
        <xdr:cNvSpPr/>
      </xdr:nvSpPr>
      <xdr:spPr>
        <a:xfrm>
          <a:off x="1270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34942</xdr:rowOff>
    </xdr:from>
    <xdr:ext cx="762000" cy="259045"/>
    <xdr:sp macro="" textlink="">
      <xdr:nvSpPr>
        <xdr:cNvPr id="384" name="テキスト ボックス 383"/>
        <xdr:cNvSpPr txBox="1"/>
      </xdr:nvSpPr>
      <xdr:spPr>
        <a:xfrm>
          <a:off x="9398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49530</xdr:rowOff>
    </xdr:from>
    <xdr:to>
      <xdr:col>24</xdr:col>
      <xdr:colOff>76200</xdr:colOff>
      <xdr:row>75</xdr:row>
      <xdr:rowOff>151130</xdr:rowOff>
    </xdr:to>
    <xdr:sp macro="" textlink="">
      <xdr:nvSpPr>
        <xdr:cNvPr id="390" name="楕円 389"/>
        <xdr:cNvSpPr/>
      </xdr:nvSpPr>
      <xdr:spPr>
        <a:xfrm>
          <a:off x="47752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21607</xdr:rowOff>
    </xdr:from>
    <xdr:ext cx="762000" cy="259045"/>
    <xdr:sp macro="" textlink="">
      <xdr:nvSpPr>
        <xdr:cNvPr id="391" name="公債費該当値テキスト"/>
        <xdr:cNvSpPr txBox="1"/>
      </xdr:nvSpPr>
      <xdr:spPr>
        <a:xfrm>
          <a:off x="4914900" y="1288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1905</xdr:rowOff>
    </xdr:from>
    <xdr:to>
      <xdr:col>20</xdr:col>
      <xdr:colOff>38100</xdr:colOff>
      <xdr:row>75</xdr:row>
      <xdr:rowOff>103505</xdr:rowOff>
    </xdr:to>
    <xdr:sp macro="" textlink="">
      <xdr:nvSpPr>
        <xdr:cNvPr id="392" name="楕円 391"/>
        <xdr:cNvSpPr/>
      </xdr:nvSpPr>
      <xdr:spPr>
        <a:xfrm>
          <a:off x="39370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88282</xdr:rowOff>
    </xdr:from>
    <xdr:ext cx="736600" cy="259045"/>
    <xdr:sp macro="" textlink="">
      <xdr:nvSpPr>
        <xdr:cNvPr id="393" name="テキスト ボックス 392"/>
        <xdr:cNvSpPr txBox="1"/>
      </xdr:nvSpPr>
      <xdr:spPr>
        <a:xfrm>
          <a:off x="3606800" y="12947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133350</xdr:rowOff>
    </xdr:from>
    <xdr:to>
      <xdr:col>15</xdr:col>
      <xdr:colOff>149225</xdr:colOff>
      <xdr:row>75</xdr:row>
      <xdr:rowOff>63500</xdr:rowOff>
    </xdr:to>
    <xdr:sp macro="" textlink="">
      <xdr:nvSpPr>
        <xdr:cNvPr id="394" name="楕円 393"/>
        <xdr:cNvSpPr/>
      </xdr:nvSpPr>
      <xdr:spPr>
        <a:xfrm>
          <a:off x="3048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95" name="テキスト ボックス 394"/>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158115</xdr:rowOff>
    </xdr:from>
    <xdr:to>
      <xdr:col>11</xdr:col>
      <xdr:colOff>60325</xdr:colOff>
      <xdr:row>75</xdr:row>
      <xdr:rowOff>88265</xdr:rowOff>
    </xdr:to>
    <xdr:sp macro="" textlink="">
      <xdr:nvSpPr>
        <xdr:cNvPr id="396" name="楕円 395"/>
        <xdr:cNvSpPr/>
      </xdr:nvSpPr>
      <xdr:spPr>
        <a:xfrm>
          <a:off x="21590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73042</xdr:rowOff>
    </xdr:from>
    <xdr:ext cx="762000" cy="259045"/>
    <xdr:sp macro="" textlink="">
      <xdr:nvSpPr>
        <xdr:cNvPr id="397" name="テキスト ボックス 396"/>
        <xdr:cNvSpPr txBox="1"/>
      </xdr:nvSpPr>
      <xdr:spPr>
        <a:xfrm>
          <a:off x="1828800" y="12931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116205</xdr:rowOff>
    </xdr:from>
    <xdr:to>
      <xdr:col>6</xdr:col>
      <xdr:colOff>171450</xdr:colOff>
      <xdr:row>75</xdr:row>
      <xdr:rowOff>46355</xdr:rowOff>
    </xdr:to>
    <xdr:sp macro="" textlink="">
      <xdr:nvSpPr>
        <xdr:cNvPr id="398" name="楕円 397"/>
        <xdr:cNvSpPr/>
      </xdr:nvSpPr>
      <xdr:spPr>
        <a:xfrm>
          <a:off x="1270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56532</xdr:rowOff>
    </xdr:from>
    <xdr:ext cx="762000" cy="259045"/>
    <xdr:sp macro="" textlink="">
      <xdr:nvSpPr>
        <xdr:cNvPr id="399" name="テキスト ボックス 398"/>
        <xdr:cNvSpPr txBox="1"/>
      </xdr:nvSpPr>
      <xdr:spPr>
        <a:xfrm>
          <a:off x="939800" y="12572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ほぼ同じ水準で推移している。引き続き、公共施設の統廃合等による維持管理経費の削減や、少子高齢化に伴う扶助費の適正な給付、全庁的な物件費、補助費等を重点的に改革していく。また、特別会計への基準外繰出の抑制など、積極的に行財政改革を推進し、経常収支比率の上昇を抑え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163576</xdr:rowOff>
    </xdr:from>
    <xdr:to>
      <xdr:col>82</xdr:col>
      <xdr:colOff>107950</xdr:colOff>
      <xdr:row>77</xdr:row>
      <xdr:rowOff>10413</xdr:rowOff>
    </xdr:to>
    <xdr:cxnSp macro="">
      <xdr:nvCxnSpPr>
        <xdr:cNvPr id="430" name="直線コネクタ 429"/>
        <xdr:cNvCxnSpPr/>
      </xdr:nvCxnSpPr>
      <xdr:spPr>
        <a:xfrm>
          <a:off x="15671800" y="13193776"/>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1" name="公債費以外平均値テキスト"/>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163576</xdr:rowOff>
    </xdr:from>
    <xdr:to>
      <xdr:col>78</xdr:col>
      <xdr:colOff>69850</xdr:colOff>
      <xdr:row>77</xdr:row>
      <xdr:rowOff>46989</xdr:rowOff>
    </xdr:to>
    <xdr:cxnSp macro="">
      <xdr:nvCxnSpPr>
        <xdr:cNvPr id="433" name="直線コネクタ 432"/>
        <xdr:cNvCxnSpPr/>
      </xdr:nvCxnSpPr>
      <xdr:spPr>
        <a:xfrm flipV="1">
          <a:off x="14782800" y="13193776"/>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50564</xdr:rowOff>
    </xdr:from>
    <xdr:ext cx="736600" cy="259045"/>
    <xdr:sp macro="" textlink="">
      <xdr:nvSpPr>
        <xdr:cNvPr id="435" name="テキスト ボックス 434"/>
        <xdr:cNvSpPr txBox="1"/>
      </xdr:nvSpPr>
      <xdr:spPr>
        <a:xfrm>
          <a:off x="15290800" y="13252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46989</xdr:rowOff>
    </xdr:from>
    <xdr:to>
      <xdr:col>73</xdr:col>
      <xdr:colOff>180975</xdr:colOff>
      <xdr:row>77</xdr:row>
      <xdr:rowOff>147574</xdr:rowOff>
    </xdr:to>
    <xdr:cxnSp macro="">
      <xdr:nvCxnSpPr>
        <xdr:cNvPr id="436" name="直線コネクタ 435"/>
        <xdr:cNvCxnSpPr/>
      </xdr:nvCxnSpPr>
      <xdr:spPr>
        <a:xfrm flipV="1">
          <a:off x="13893800" y="13248639"/>
          <a:ext cx="8890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30243</xdr:rowOff>
    </xdr:from>
    <xdr:ext cx="762000" cy="259045"/>
    <xdr:sp macro="" textlink="">
      <xdr:nvSpPr>
        <xdr:cNvPr id="438" name="テキスト ボックス 437"/>
        <xdr:cNvSpPr txBox="1"/>
      </xdr:nvSpPr>
      <xdr:spPr>
        <a:xfrm>
          <a:off x="14401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42418</xdr:rowOff>
    </xdr:from>
    <xdr:to>
      <xdr:col>69</xdr:col>
      <xdr:colOff>92075</xdr:colOff>
      <xdr:row>77</xdr:row>
      <xdr:rowOff>147574</xdr:rowOff>
    </xdr:to>
    <xdr:cxnSp macro="">
      <xdr:nvCxnSpPr>
        <xdr:cNvPr id="439" name="直線コネクタ 438"/>
        <xdr:cNvCxnSpPr/>
      </xdr:nvCxnSpPr>
      <xdr:spPr>
        <a:xfrm>
          <a:off x="13004800" y="1324406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142257</xdr:rowOff>
    </xdr:from>
    <xdr:ext cx="762000" cy="259045"/>
    <xdr:sp macro="" textlink="">
      <xdr:nvSpPr>
        <xdr:cNvPr id="441" name="テキスト ボックス 440"/>
        <xdr:cNvSpPr txBox="1"/>
      </xdr:nvSpPr>
      <xdr:spPr>
        <a:xfrm>
          <a:off x="13512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2" name="フローチャート: 判断 441"/>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23385</xdr:rowOff>
    </xdr:from>
    <xdr:ext cx="762000" cy="259045"/>
    <xdr:sp macro="" textlink="">
      <xdr:nvSpPr>
        <xdr:cNvPr id="443" name="テキスト ボックス 442"/>
        <xdr:cNvSpPr txBox="1"/>
      </xdr:nvSpPr>
      <xdr:spPr>
        <a:xfrm>
          <a:off x="12623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49" name="楕円 448"/>
        <xdr:cNvSpPr/>
      </xdr:nvSpPr>
      <xdr:spPr>
        <a:xfrm>
          <a:off x="164592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147590</xdr:rowOff>
    </xdr:from>
    <xdr:ext cx="762000" cy="259045"/>
    <xdr:sp macro="" textlink="">
      <xdr:nvSpPr>
        <xdr:cNvPr id="450" name="公債費以外該当値テキスト"/>
        <xdr:cNvSpPr txBox="1"/>
      </xdr:nvSpPr>
      <xdr:spPr>
        <a:xfrm>
          <a:off x="16598900" y="1300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112776</xdr:rowOff>
    </xdr:from>
    <xdr:to>
      <xdr:col>78</xdr:col>
      <xdr:colOff>120650</xdr:colOff>
      <xdr:row>77</xdr:row>
      <xdr:rowOff>42926</xdr:rowOff>
    </xdr:to>
    <xdr:sp macro="" textlink="">
      <xdr:nvSpPr>
        <xdr:cNvPr id="451" name="楕円 450"/>
        <xdr:cNvSpPr/>
      </xdr:nvSpPr>
      <xdr:spPr>
        <a:xfrm>
          <a:off x="15621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53103</xdr:rowOff>
    </xdr:from>
    <xdr:ext cx="736600" cy="259045"/>
    <xdr:sp macro="" textlink="">
      <xdr:nvSpPr>
        <xdr:cNvPr id="452" name="テキスト ボックス 451"/>
        <xdr:cNvSpPr txBox="1"/>
      </xdr:nvSpPr>
      <xdr:spPr>
        <a:xfrm>
          <a:off x="15290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167639</xdr:rowOff>
    </xdr:from>
    <xdr:to>
      <xdr:col>74</xdr:col>
      <xdr:colOff>31750</xdr:colOff>
      <xdr:row>77</xdr:row>
      <xdr:rowOff>97789</xdr:rowOff>
    </xdr:to>
    <xdr:sp macro="" textlink="">
      <xdr:nvSpPr>
        <xdr:cNvPr id="453" name="楕円 452"/>
        <xdr:cNvSpPr/>
      </xdr:nvSpPr>
      <xdr:spPr>
        <a:xfrm>
          <a:off x="14732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82566</xdr:rowOff>
    </xdr:from>
    <xdr:ext cx="762000" cy="259045"/>
    <xdr:sp macro="" textlink="">
      <xdr:nvSpPr>
        <xdr:cNvPr id="454" name="テキスト ボックス 453"/>
        <xdr:cNvSpPr txBox="1"/>
      </xdr:nvSpPr>
      <xdr:spPr>
        <a:xfrm>
          <a:off x="14401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96774</xdr:rowOff>
    </xdr:from>
    <xdr:to>
      <xdr:col>69</xdr:col>
      <xdr:colOff>142875</xdr:colOff>
      <xdr:row>78</xdr:row>
      <xdr:rowOff>26924</xdr:rowOff>
    </xdr:to>
    <xdr:sp macro="" textlink="">
      <xdr:nvSpPr>
        <xdr:cNvPr id="455" name="楕円 454"/>
        <xdr:cNvSpPr/>
      </xdr:nvSpPr>
      <xdr:spPr>
        <a:xfrm>
          <a:off x="13843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11701</xdr:rowOff>
    </xdr:from>
    <xdr:ext cx="762000" cy="259045"/>
    <xdr:sp macro="" textlink="">
      <xdr:nvSpPr>
        <xdr:cNvPr id="456" name="テキスト ボックス 455"/>
        <xdr:cNvSpPr txBox="1"/>
      </xdr:nvSpPr>
      <xdr:spPr>
        <a:xfrm>
          <a:off x="13512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163068</xdr:rowOff>
    </xdr:from>
    <xdr:to>
      <xdr:col>65</xdr:col>
      <xdr:colOff>53975</xdr:colOff>
      <xdr:row>77</xdr:row>
      <xdr:rowOff>93218</xdr:rowOff>
    </xdr:to>
    <xdr:sp macro="" textlink="">
      <xdr:nvSpPr>
        <xdr:cNvPr id="457" name="楕円 456"/>
        <xdr:cNvSpPr/>
      </xdr:nvSpPr>
      <xdr:spPr>
        <a:xfrm>
          <a:off x="12954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77995</xdr:rowOff>
    </xdr:from>
    <xdr:ext cx="762000" cy="259045"/>
    <xdr:sp macro="" textlink="">
      <xdr:nvSpPr>
        <xdr:cNvPr id="458" name="テキスト ボックス 457"/>
        <xdr:cNvSpPr txBox="1"/>
      </xdr:nvSpPr>
      <xdr:spPr>
        <a:xfrm>
          <a:off x="126238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40335</xdr:rowOff>
    </xdr:from>
    <xdr:to>
      <xdr:col>29</xdr:col>
      <xdr:colOff>127000</xdr:colOff>
      <xdr:row>18</xdr:row>
      <xdr:rowOff>58915</xdr:rowOff>
    </xdr:to>
    <xdr:cxnSp macro="">
      <xdr:nvCxnSpPr>
        <xdr:cNvPr id="50" name="直線コネクタ 49"/>
        <xdr:cNvCxnSpPr/>
      </xdr:nvCxnSpPr>
      <xdr:spPr bwMode="auto">
        <a:xfrm flipV="1">
          <a:off x="5003800" y="3174060"/>
          <a:ext cx="647700" cy="18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129913</xdr:rowOff>
    </xdr:from>
    <xdr:ext cx="762000" cy="259045"/>
    <xdr:sp macro="" textlink="">
      <xdr:nvSpPr>
        <xdr:cNvPr id="51" name="人口1人当たり決算額の推移平均値テキスト130"/>
        <xdr:cNvSpPr txBox="1"/>
      </xdr:nvSpPr>
      <xdr:spPr>
        <a:xfrm>
          <a:off x="5740400" y="2749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58915</xdr:rowOff>
    </xdr:from>
    <xdr:to>
      <xdr:col>26</xdr:col>
      <xdr:colOff>50800</xdr:colOff>
      <xdr:row>18</xdr:row>
      <xdr:rowOff>87274</xdr:rowOff>
    </xdr:to>
    <xdr:cxnSp macro="">
      <xdr:nvCxnSpPr>
        <xdr:cNvPr id="53" name="直線コネクタ 52"/>
        <xdr:cNvCxnSpPr/>
      </xdr:nvCxnSpPr>
      <xdr:spPr bwMode="auto">
        <a:xfrm flipV="1">
          <a:off x="4305300" y="3192640"/>
          <a:ext cx="698500" cy="283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74134</xdr:rowOff>
    </xdr:from>
    <xdr:ext cx="736600" cy="259045"/>
    <xdr:sp macro="" textlink="">
      <xdr:nvSpPr>
        <xdr:cNvPr id="55" name="テキスト ボックス 54"/>
        <xdr:cNvSpPr txBox="1"/>
      </xdr:nvSpPr>
      <xdr:spPr>
        <a:xfrm>
          <a:off x="4622800" y="2693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84188</xdr:rowOff>
    </xdr:from>
    <xdr:to>
      <xdr:col>22</xdr:col>
      <xdr:colOff>114300</xdr:colOff>
      <xdr:row>18</xdr:row>
      <xdr:rowOff>87274</xdr:rowOff>
    </xdr:to>
    <xdr:cxnSp macro="">
      <xdr:nvCxnSpPr>
        <xdr:cNvPr id="56" name="直線コネクタ 55"/>
        <xdr:cNvCxnSpPr/>
      </xdr:nvCxnSpPr>
      <xdr:spPr bwMode="auto">
        <a:xfrm>
          <a:off x="3606800" y="3217913"/>
          <a:ext cx="698500" cy="3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88206</xdr:rowOff>
    </xdr:from>
    <xdr:ext cx="762000" cy="259045"/>
    <xdr:sp macro="" textlink="">
      <xdr:nvSpPr>
        <xdr:cNvPr id="58" name="テキスト ボックス 57"/>
        <xdr:cNvSpPr txBox="1"/>
      </xdr:nvSpPr>
      <xdr:spPr>
        <a:xfrm>
          <a:off x="3924300" y="2707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84188</xdr:rowOff>
    </xdr:from>
    <xdr:to>
      <xdr:col>18</xdr:col>
      <xdr:colOff>177800</xdr:colOff>
      <xdr:row>18</xdr:row>
      <xdr:rowOff>106528</xdr:rowOff>
    </xdr:to>
    <xdr:cxnSp macro="">
      <xdr:nvCxnSpPr>
        <xdr:cNvPr id="59" name="直線コネクタ 58"/>
        <xdr:cNvCxnSpPr/>
      </xdr:nvCxnSpPr>
      <xdr:spPr bwMode="auto">
        <a:xfrm flipV="1">
          <a:off x="2908300" y="3217913"/>
          <a:ext cx="698500" cy="22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114317</xdr:rowOff>
    </xdr:from>
    <xdr:ext cx="762000" cy="259045"/>
    <xdr:sp macro="" textlink="">
      <xdr:nvSpPr>
        <xdr:cNvPr id="61" name="テキスト ボックス 60"/>
        <xdr:cNvSpPr txBox="1"/>
      </xdr:nvSpPr>
      <xdr:spPr>
        <a:xfrm>
          <a:off x="3225800" y="273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70244</xdr:rowOff>
    </xdr:from>
    <xdr:to>
      <xdr:col>15</xdr:col>
      <xdr:colOff>101600</xdr:colOff>
      <xdr:row>18</xdr:row>
      <xdr:rowOff>394</xdr:rowOff>
    </xdr:to>
    <xdr:sp macro="" textlink="">
      <xdr:nvSpPr>
        <xdr:cNvPr id="62" name="フローチャート: 判断 61"/>
        <xdr:cNvSpPr/>
      </xdr:nvSpPr>
      <xdr:spPr bwMode="auto">
        <a:xfrm>
          <a:off x="2857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10571</xdr:rowOff>
    </xdr:from>
    <xdr:ext cx="762000" cy="259045"/>
    <xdr:sp macro="" textlink="">
      <xdr:nvSpPr>
        <xdr:cNvPr id="63" name="テキスト ボックス 62"/>
        <xdr:cNvSpPr txBox="1"/>
      </xdr:nvSpPr>
      <xdr:spPr>
        <a:xfrm>
          <a:off x="2527300" y="280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160985</xdr:rowOff>
    </xdr:from>
    <xdr:to>
      <xdr:col>29</xdr:col>
      <xdr:colOff>177800</xdr:colOff>
      <xdr:row>18</xdr:row>
      <xdr:rowOff>91135</xdr:rowOff>
    </xdr:to>
    <xdr:sp macro="" textlink="">
      <xdr:nvSpPr>
        <xdr:cNvPr id="69" name="楕円 68"/>
        <xdr:cNvSpPr/>
      </xdr:nvSpPr>
      <xdr:spPr bwMode="auto">
        <a:xfrm>
          <a:off x="5600700" y="3123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133062</xdr:rowOff>
    </xdr:from>
    <xdr:ext cx="762000" cy="259045"/>
    <xdr:sp macro="" textlink="">
      <xdr:nvSpPr>
        <xdr:cNvPr id="70" name="人口1人当たり決算額の推移該当値テキスト130"/>
        <xdr:cNvSpPr txBox="1"/>
      </xdr:nvSpPr>
      <xdr:spPr>
        <a:xfrm>
          <a:off x="5740400" y="309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8115</xdr:rowOff>
    </xdr:from>
    <xdr:to>
      <xdr:col>26</xdr:col>
      <xdr:colOff>101600</xdr:colOff>
      <xdr:row>18</xdr:row>
      <xdr:rowOff>109715</xdr:rowOff>
    </xdr:to>
    <xdr:sp macro="" textlink="">
      <xdr:nvSpPr>
        <xdr:cNvPr id="71" name="楕円 70"/>
        <xdr:cNvSpPr/>
      </xdr:nvSpPr>
      <xdr:spPr bwMode="auto">
        <a:xfrm>
          <a:off x="4953000" y="3141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94492</xdr:rowOff>
    </xdr:from>
    <xdr:ext cx="736600" cy="259045"/>
    <xdr:sp macro="" textlink="">
      <xdr:nvSpPr>
        <xdr:cNvPr id="72" name="テキスト ボックス 71"/>
        <xdr:cNvSpPr txBox="1"/>
      </xdr:nvSpPr>
      <xdr:spPr>
        <a:xfrm>
          <a:off x="4622800" y="322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36474</xdr:rowOff>
    </xdr:from>
    <xdr:to>
      <xdr:col>22</xdr:col>
      <xdr:colOff>165100</xdr:colOff>
      <xdr:row>18</xdr:row>
      <xdr:rowOff>138075</xdr:rowOff>
    </xdr:to>
    <xdr:sp macro="" textlink="">
      <xdr:nvSpPr>
        <xdr:cNvPr id="73" name="楕円 72"/>
        <xdr:cNvSpPr/>
      </xdr:nvSpPr>
      <xdr:spPr bwMode="auto">
        <a:xfrm>
          <a:off x="4254500" y="317019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122852</xdr:rowOff>
    </xdr:from>
    <xdr:ext cx="762000" cy="259045"/>
    <xdr:sp macro="" textlink="">
      <xdr:nvSpPr>
        <xdr:cNvPr id="74" name="テキスト ボックス 73"/>
        <xdr:cNvSpPr txBox="1"/>
      </xdr:nvSpPr>
      <xdr:spPr>
        <a:xfrm>
          <a:off x="3924300" y="325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33388</xdr:rowOff>
    </xdr:from>
    <xdr:to>
      <xdr:col>19</xdr:col>
      <xdr:colOff>38100</xdr:colOff>
      <xdr:row>18</xdr:row>
      <xdr:rowOff>134988</xdr:rowOff>
    </xdr:to>
    <xdr:sp macro="" textlink="">
      <xdr:nvSpPr>
        <xdr:cNvPr id="75" name="楕円 74"/>
        <xdr:cNvSpPr/>
      </xdr:nvSpPr>
      <xdr:spPr bwMode="auto">
        <a:xfrm>
          <a:off x="3556000" y="3167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119765</xdr:rowOff>
    </xdr:from>
    <xdr:ext cx="762000" cy="259045"/>
    <xdr:sp macro="" textlink="">
      <xdr:nvSpPr>
        <xdr:cNvPr id="76" name="テキスト ボックス 75"/>
        <xdr:cNvSpPr txBox="1"/>
      </xdr:nvSpPr>
      <xdr:spPr>
        <a:xfrm>
          <a:off x="3225800" y="325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55728</xdr:rowOff>
    </xdr:from>
    <xdr:to>
      <xdr:col>15</xdr:col>
      <xdr:colOff>101600</xdr:colOff>
      <xdr:row>18</xdr:row>
      <xdr:rowOff>157328</xdr:rowOff>
    </xdr:to>
    <xdr:sp macro="" textlink="">
      <xdr:nvSpPr>
        <xdr:cNvPr id="77" name="楕円 76"/>
        <xdr:cNvSpPr/>
      </xdr:nvSpPr>
      <xdr:spPr bwMode="auto">
        <a:xfrm>
          <a:off x="2857500" y="3189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142105</xdr:rowOff>
    </xdr:from>
    <xdr:ext cx="762000" cy="259045"/>
    <xdr:sp macro="" textlink="">
      <xdr:nvSpPr>
        <xdr:cNvPr id="78" name="テキスト ボックス 77"/>
        <xdr:cNvSpPr txBox="1"/>
      </xdr:nvSpPr>
      <xdr:spPr>
        <a:xfrm>
          <a:off x="2527300" y="327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316304</xdr:rowOff>
    </xdr:from>
    <xdr:to>
      <xdr:col>29</xdr:col>
      <xdr:colOff>127000</xdr:colOff>
      <xdr:row>37</xdr:row>
      <xdr:rowOff>332249</xdr:rowOff>
    </xdr:to>
    <xdr:cxnSp macro="">
      <xdr:nvCxnSpPr>
        <xdr:cNvPr id="112" name="直線コネクタ 111"/>
        <xdr:cNvCxnSpPr/>
      </xdr:nvCxnSpPr>
      <xdr:spPr bwMode="auto">
        <a:xfrm flipV="1">
          <a:off x="5003800" y="7441004"/>
          <a:ext cx="647700" cy="15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301081</xdr:rowOff>
    </xdr:from>
    <xdr:ext cx="762000" cy="259045"/>
    <xdr:sp macro="" textlink="">
      <xdr:nvSpPr>
        <xdr:cNvPr id="113" name="人口1人当たり決算額の推移平均値テキスト445"/>
        <xdr:cNvSpPr txBox="1"/>
      </xdr:nvSpPr>
      <xdr:spPr>
        <a:xfrm>
          <a:off x="5740400" y="7425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332249</xdr:rowOff>
    </xdr:from>
    <xdr:to>
      <xdr:col>26</xdr:col>
      <xdr:colOff>50800</xdr:colOff>
      <xdr:row>38</xdr:row>
      <xdr:rowOff>11343</xdr:rowOff>
    </xdr:to>
    <xdr:cxnSp macro="">
      <xdr:nvCxnSpPr>
        <xdr:cNvPr id="115" name="直線コネクタ 114"/>
        <xdr:cNvCxnSpPr/>
      </xdr:nvCxnSpPr>
      <xdr:spPr bwMode="auto">
        <a:xfrm flipV="1">
          <a:off x="4305300" y="7456949"/>
          <a:ext cx="698500" cy="21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26328</xdr:rowOff>
    </xdr:from>
    <xdr:ext cx="736600" cy="259045"/>
    <xdr:sp macro="" textlink="">
      <xdr:nvSpPr>
        <xdr:cNvPr id="117" name="テキスト ボックス 116"/>
        <xdr:cNvSpPr txBox="1"/>
      </xdr:nvSpPr>
      <xdr:spPr>
        <a:xfrm>
          <a:off x="4622800" y="7493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342025</xdr:rowOff>
    </xdr:from>
    <xdr:to>
      <xdr:col>22</xdr:col>
      <xdr:colOff>114300</xdr:colOff>
      <xdr:row>38</xdr:row>
      <xdr:rowOff>11343</xdr:rowOff>
    </xdr:to>
    <xdr:cxnSp macro="">
      <xdr:nvCxnSpPr>
        <xdr:cNvPr id="118" name="直線コネクタ 117"/>
        <xdr:cNvCxnSpPr/>
      </xdr:nvCxnSpPr>
      <xdr:spPr bwMode="auto">
        <a:xfrm>
          <a:off x="3606800" y="7466725"/>
          <a:ext cx="698500" cy="12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48028</xdr:rowOff>
    </xdr:from>
    <xdr:ext cx="762000" cy="259045"/>
    <xdr:sp macro="" textlink="">
      <xdr:nvSpPr>
        <xdr:cNvPr id="120" name="テキスト ボックス 119"/>
        <xdr:cNvSpPr txBox="1"/>
      </xdr:nvSpPr>
      <xdr:spPr>
        <a:xfrm>
          <a:off x="3924300" y="71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342025</xdr:rowOff>
    </xdr:from>
    <xdr:to>
      <xdr:col>18</xdr:col>
      <xdr:colOff>177800</xdr:colOff>
      <xdr:row>38</xdr:row>
      <xdr:rowOff>14689</xdr:rowOff>
    </xdr:to>
    <xdr:cxnSp macro="">
      <xdr:nvCxnSpPr>
        <xdr:cNvPr id="121" name="直線コネクタ 120"/>
        <xdr:cNvCxnSpPr/>
      </xdr:nvCxnSpPr>
      <xdr:spPr bwMode="auto">
        <a:xfrm flipV="1">
          <a:off x="2908300" y="7466725"/>
          <a:ext cx="698500" cy="15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47819</xdr:rowOff>
    </xdr:from>
    <xdr:ext cx="762000" cy="259045"/>
    <xdr:sp macro="" textlink="">
      <xdr:nvSpPr>
        <xdr:cNvPr id="123" name="テキスト ボックス 122"/>
        <xdr:cNvSpPr txBox="1"/>
      </xdr:nvSpPr>
      <xdr:spPr>
        <a:xfrm>
          <a:off x="32258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290166</xdr:rowOff>
    </xdr:from>
    <xdr:to>
      <xdr:col>15</xdr:col>
      <xdr:colOff>101600</xdr:colOff>
      <xdr:row>38</xdr:row>
      <xdr:rowOff>48866</xdr:rowOff>
    </xdr:to>
    <xdr:sp macro="" textlink="">
      <xdr:nvSpPr>
        <xdr:cNvPr id="124" name="フローチャート: 判断 123"/>
        <xdr:cNvSpPr/>
      </xdr:nvSpPr>
      <xdr:spPr bwMode="auto">
        <a:xfrm>
          <a:off x="28575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59043</xdr:rowOff>
    </xdr:from>
    <xdr:ext cx="762000" cy="259045"/>
    <xdr:sp macro="" textlink="">
      <xdr:nvSpPr>
        <xdr:cNvPr id="125" name="テキスト ボックス 124"/>
        <xdr:cNvSpPr txBox="1"/>
      </xdr:nvSpPr>
      <xdr:spPr>
        <a:xfrm>
          <a:off x="2527300" y="7183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265504</xdr:rowOff>
    </xdr:from>
    <xdr:to>
      <xdr:col>29</xdr:col>
      <xdr:colOff>177800</xdr:colOff>
      <xdr:row>38</xdr:row>
      <xdr:rowOff>24204</xdr:rowOff>
    </xdr:to>
    <xdr:sp macro="" textlink="">
      <xdr:nvSpPr>
        <xdr:cNvPr id="131" name="楕円 130"/>
        <xdr:cNvSpPr/>
      </xdr:nvSpPr>
      <xdr:spPr bwMode="auto">
        <a:xfrm>
          <a:off x="5600700" y="739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110581</xdr:rowOff>
    </xdr:from>
    <xdr:ext cx="762000" cy="259045"/>
    <xdr:sp macro="" textlink="">
      <xdr:nvSpPr>
        <xdr:cNvPr id="132" name="人口1人当たり決算額の推移該当値テキスト445"/>
        <xdr:cNvSpPr txBox="1"/>
      </xdr:nvSpPr>
      <xdr:spPr>
        <a:xfrm>
          <a:off x="5740400" y="7235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281449</xdr:rowOff>
    </xdr:from>
    <xdr:to>
      <xdr:col>26</xdr:col>
      <xdr:colOff>101600</xdr:colOff>
      <xdr:row>38</xdr:row>
      <xdr:rowOff>40149</xdr:rowOff>
    </xdr:to>
    <xdr:sp macro="" textlink="">
      <xdr:nvSpPr>
        <xdr:cNvPr id="133" name="楕円 132"/>
        <xdr:cNvSpPr/>
      </xdr:nvSpPr>
      <xdr:spPr bwMode="auto">
        <a:xfrm>
          <a:off x="4953000" y="74061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50326</xdr:rowOff>
    </xdr:from>
    <xdr:ext cx="736600" cy="259045"/>
    <xdr:sp macro="" textlink="">
      <xdr:nvSpPr>
        <xdr:cNvPr id="134" name="テキスト ボックス 133"/>
        <xdr:cNvSpPr txBox="1"/>
      </xdr:nvSpPr>
      <xdr:spPr>
        <a:xfrm>
          <a:off x="4622800" y="7175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303443</xdr:rowOff>
    </xdr:from>
    <xdr:to>
      <xdr:col>22</xdr:col>
      <xdr:colOff>165100</xdr:colOff>
      <xdr:row>38</xdr:row>
      <xdr:rowOff>62143</xdr:rowOff>
    </xdr:to>
    <xdr:sp macro="" textlink="">
      <xdr:nvSpPr>
        <xdr:cNvPr id="135" name="楕円 134"/>
        <xdr:cNvSpPr/>
      </xdr:nvSpPr>
      <xdr:spPr bwMode="auto">
        <a:xfrm>
          <a:off x="4254500" y="7428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46920</xdr:rowOff>
    </xdr:from>
    <xdr:ext cx="762000" cy="259045"/>
    <xdr:sp macro="" textlink="">
      <xdr:nvSpPr>
        <xdr:cNvPr id="136" name="テキスト ボックス 135"/>
        <xdr:cNvSpPr txBox="1"/>
      </xdr:nvSpPr>
      <xdr:spPr>
        <a:xfrm>
          <a:off x="3924300" y="751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291225</xdr:rowOff>
    </xdr:from>
    <xdr:to>
      <xdr:col>19</xdr:col>
      <xdr:colOff>38100</xdr:colOff>
      <xdr:row>38</xdr:row>
      <xdr:rowOff>49925</xdr:rowOff>
    </xdr:to>
    <xdr:sp macro="" textlink="">
      <xdr:nvSpPr>
        <xdr:cNvPr id="137" name="楕円 136"/>
        <xdr:cNvSpPr/>
      </xdr:nvSpPr>
      <xdr:spPr bwMode="auto">
        <a:xfrm>
          <a:off x="3556000" y="741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34702</xdr:rowOff>
    </xdr:from>
    <xdr:ext cx="762000" cy="259045"/>
    <xdr:sp macro="" textlink="">
      <xdr:nvSpPr>
        <xdr:cNvPr id="138" name="テキスト ボックス 137"/>
        <xdr:cNvSpPr txBox="1"/>
      </xdr:nvSpPr>
      <xdr:spPr>
        <a:xfrm>
          <a:off x="3225800" y="750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306789</xdr:rowOff>
    </xdr:from>
    <xdr:to>
      <xdr:col>15</xdr:col>
      <xdr:colOff>101600</xdr:colOff>
      <xdr:row>38</xdr:row>
      <xdr:rowOff>65489</xdr:rowOff>
    </xdr:to>
    <xdr:sp macro="" textlink="">
      <xdr:nvSpPr>
        <xdr:cNvPr id="139" name="楕円 138"/>
        <xdr:cNvSpPr/>
      </xdr:nvSpPr>
      <xdr:spPr bwMode="auto">
        <a:xfrm>
          <a:off x="2857500" y="7431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50266</xdr:rowOff>
    </xdr:from>
    <xdr:ext cx="762000" cy="259045"/>
    <xdr:sp macro="" textlink="">
      <xdr:nvSpPr>
        <xdr:cNvPr id="140" name="テキスト ボックス 139"/>
        <xdr:cNvSpPr txBox="1"/>
      </xdr:nvSpPr>
      <xdr:spPr>
        <a:xfrm>
          <a:off x="2527300" y="751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124776</xdr:rowOff>
    </xdr:from>
    <xdr:to>
      <xdr:col>24</xdr:col>
      <xdr:colOff>63500</xdr:colOff>
      <xdr:row>36</xdr:row>
      <xdr:rowOff>127813</xdr:rowOff>
    </xdr:to>
    <xdr:cxnSp macro="">
      <xdr:nvCxnSpPr>
        <xdr:cNvPr id="63" name="直線コネクタ 62"/>
        <xdr:cNvCxnSpPr/>
      </xdr:nvCxnSpPr>
      <xdr:spPr>
        <a:xfrm>
          <a:off x="3797300" y="6296976"/>
          <a:ext cx="8382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96940</xdr:rowOff>
    </xdr:from>
    <xdr:ext cx="534377" cy="259045"/>
    <xdr:sp macro="" textlink="">
      <xdr:nvSpPr>
        <xdr:cNvPr id="64" name="人件費平均値テキスト"/>
        <xdr:cNvSpPr txBox="1"/>
      </xdr:nvSpPr>
      <xdr:spPr>
        <a:xfrm>
          <a:off x="4686300" y="5926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122751</xdr:rowOff>
    </xdr:from>
    <xdr:to>
      <xdr:col>19</xdr:col>
      <xdr:colOff>177800</xdr:colOff>
      <xdr:row>36</xdr:row>
      <xdr:rowOff>124776</xdr:rowOff>
    </xdr:to>
    <xdr:cxnSp macro="">
      <xdr:nvCxnSpPr>
        <xdr:cNvPr id="66" name="直線コネクタ 65"/>
        <xdr:cNvCxnSpPr/>
      </xdr:nvCxnSpPr>
      <xdr:spPr>
        <a:xfrm>
          <a:off x="2908300" y="6294951"/>
          <a:ext cx="8890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22906</xdr:rowOff>
    </xdr:from>
    <xdr:ext cx="534377" cy="259045"/>
    <xdr:sp macro="" textlink="">
      <xdr:nvSpPr>
        <xdr:cNvPr id="68" name="テキスト ボックス 67"/>
        <xdr:cNvSpPr txBox="1"/>
      </xdr:nvSpPr>
      <xdr:spPr>
        <a:xfrm>
          <a:off x="3530111" y="58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77162</xdr:rowOff>
    </xdr:from>
    <xdr:to>
      <xdr:col>15</xdr:col>
      <xdr:colOff>50800</xdr:colOff>
      <xdr:row>36</xdr:row>
      <xdr:rowOff>122751</xdr:rowOff>
    </xdr:to>
    <xdr:cxnSp macro="">
      <xdr:nvCxnSpPr>
        <xdr:cNvPr id="69" name="直線コネクタ 68"/>
        <xdr:cNvCxnSpPr/>
      </xdr:nvCxnSpPr>
      <xdr:spPr>
        <a:xfrm>
          <a:off x="2019300" y="6249362"/>
          <a:ext cx="889000" cy="4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32355</xdr:rowOff>
    </xdr:from>
    <xdr:ext cx="534377" cy="259045"/>
    <xdr:sp macro="" textlink="">
      <xdr:nvSpPr>
        <xdr:cNvPr id="71" name="テキスト ボックス 70"/>
        <xdr:cNvSpPr txBox="1"/>
      </xdr:nvSpPr>
      <xdr:spPr>
        <a:xfrm>
          <a:off x="2641111" y="586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77162</xdr:rowOff>
    </xdr:from>
    <xdr:to>
      <xdr:col>10</xdr:col>
      <xdr:colOff>114300</xdr:colOff>
      <xdr:row>36</xdr:row>
      <xdr:rowOff>102732</xdr:rowOff>
    </xdr:to>
    <xdr:cxnSp macro="">
      <xdr:nvCxnSpPr>
        <xdr:cNvPr id="72" name="直線コネクタ 71"/>
        <xdr:cNvCxnSpPr/>
      </xdr:nvCxnSpPr>
      <xdr:spPr>
        <a:xfrm flipV="1">
          <a:off x="1130300" y="6249362"/>
          <a:ext cx="889000" cy="2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40323</xdr:rowOff>
    </xdr:from>
    <xdr:ext cx="534377" cy="259045"/>
    <xdr:sp macro="" textlink="">
      <xdr:nvSpPr>
        <xdr:cNvPr id="74" name="テキスト ボックス 73"/>
        <xdr:cNvSpPr txBox="1"/>
      </xdr:nvSpPr>
      <xdr:spPr>
        <a:xfrm>
          <a:off x="1752111" y="586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149033</xdr:rowOff>
    </xdr:from>
    <xdr:to>
      <xdr:col>6</xdr:col>
      <xdr:colOff>38100</xdr:colOff>
      <xdr:row>36</xdr:row>
      <xdr:rowOff>79183</xdr:rowOff>
    </xdr:to>
    <xdr:sp macro="" textlink="">
      <xdr:nvSpPr>
        <xdr:cNvPr id="75" name="フローチャート: 判断 74"/>
        <xdr:cNvSpPr/>
      </xdr:nvSpPr>
      <xdr:spPr>
        <a:xfrm>
          <a:off x="1079500" y="6149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95710</xdr:rowOff>
    </xdr:from>
    <xdr:ext cx="534377" cy="259045"/>
    <xdr:sp macro="" textlink="">
      <xdr:nvSpPr>
        <xdr:cNvPr id="76" name="テキスト ボックス 75"/>
        <xdr:cNvSpPr txBox="1"/>
      </xdr:nvSpPr>
      <xdr:spPr>
        <a:xfrm>
          <a:off x="863111" y="592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77013</xdr:rowOff>
    </xdr:from>
    <xdr:to>
      <xdr:col>24</xdr:col>
      <xdr:colOff>114300</xdr:colOff>
      <xdr:row>37</xdr:row>
      <xdr:rowOff>7163</xdr:rowOff>
    </xdr:to>
    <xdr:sp macro="" textlink="">
      <xdr:nvSpPr>
        <xdr:cNvPr id="82" name="楕円 81"/>
        <xdr:cNvSpPr/>
      </xdr:nvSpPr>
      <xdr:spPr>
        <a:xfrm>
          <a:off x="4584700" y="624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55440</xdr:rowOff>
    </xdr:from>
    <xdr:ext cx="534377" cy="259045"/>
    <xdr:sp macro="" textlink="">
      <xdr:nvSpPr>
        <xdr:cNvPr id="83" name="人件費該当値テキスト"/>
        <xdr:cNvSpPr txBox="1"/>
      </xdr:nvSpPr>
      <xdr:spPr>
        <a:xfrm>
          <a:off x="4686300" y="622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73976</xdr:rowOff>
    </xdr:from>
    <xdr:to>
      <xdr:col>20</xdr:col>
      <xdr:colOff>38100</xdr:colOff>
      <xdr:row>37</xdr:row>
      <xdr:rowOff>4126</xdr:rowOff>
    </xdr:to>
    <xdr:sp macro="" textlink="">
      <xdr:nvSpPr>
        <xdr:cNvPr id="84" name="楕円 83"/>
        <xdr:cNvSpPr/>
      </xdr:nvSpPr>
      <xdr:spPr>
        <a:xfrm>
          <a:off x="3746500" y="624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166703</xdr:rowOff>
    </xdr:from>
    <xdr:ext cx="534377" cy="259045"/>
    <xdr:sp macro="" textlink="">
      <xdr:nvSpPr>
        <xdr:cNvPr id="85" name="テキスト ボックス 84"/>
        <xdr:cNvSpPr txBox="1"/>
      </xdr:nvSpPr>
      <xdr:spPr>
        <a:xfrm>
          <a:off x="3530111" y="6338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71951</xdr:rowOff>
    </xdr:from>
    <xdr:to>
      <xdr:col>15</xdr:col>
      <xdr:colOff>101600</xdr:colOff>
      <xdr:row>37</xdr:row>
      <xdr:rowOff>2101</xdr:rowOff>
    </xdr:to>
    <xdr:sp macro="" textlink="">
      <xdr:nvSpPr>
        <xdr:cNvPr id="86" name="楕円 85"/>
        <xdr:cNvSpPr/>
      </xdr:nvSpPr>
      <xdr:spPr>
        <a:xfrm>
          <a:off x="2857500" y="624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164678</xdr:rowOff>
    </xdr:from>
    <xdr:ext cx="534377" cy="259045"/>
    <xdr:sp macro="" textlink="">
      <xdr:nvSpPr>
        <xdr:cNvPr id="87" name="テキスト ボックス 86"/>
        <xdr:cNvSpPr txBox="1"/>
      </xdr:nvSpPr>
      <xdr:spPr>
        <a:xfrm>
          <a:off x="2641111" y="633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26362</xdr:rowOff>
    </xdr:from>
    <xdr:to>
      <xdr:col>10</xdr:col>
      <xdr:colOff>165100</xdr:colOff>
      <xdr:row>36</xdr:row>
      <xdr:rowOff>127962</xdr:rowOff>
    </xdr:to>
    <xdr:sp macro="" textlink="">
      <xdr:nvSpPr>
        <xdr:cNvPr id="88" name="楕円 87"/>
        <xdr:cNvSpPr/>
      </xdr:nvSpPr>
      <xdr:spPr>
        <a:xfrm>
          <a:off x="1968500" y="619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119089</xdr:rowOff>
    </xdr:from>
    <xdr:ext cx="534377" cy="259045"/>
    <xdr:sp macro="" textlink="">
      <xdr:nvSpPr>
        <xdr:cNvPr id="89" name="テキスト ボックス 88"/>
        <xdr:cNvSpPr txBox="1"/>
      </xdr:nvSpPr>
      <xdr:spPr>
        <a:xfrm>
          <a:off x="1752111" y="629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51932</xdr:rowOff>
    </xdr:from>
    <xdr:to>
      <xdr:col>6</xdr:col>
      <xdr:colOff>38100</xdr:colOff>
      <xdr:row>36</xdr:row>
      <xdr:rowOff>153532</xdr:rowOff>
    </xdr:to>
    <xdr:sp macro="" textlink="">
      <xdr:nvSpPr>
        <xdr:cNvPr id="90" name="楕円 89"/>
        <xdr:cNvSpPr/>
      </xdr:nvSpPr>
      <xdr:spPr>
        <a:xfrm>
          <a:off x="1079500" y="622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144659</xdr:rowOff>
    </xdr:from>
    <xdr:ext cx="534377" cy="259045"/>
    <xdr:sp macro="" textlink="">
      <xdr:nvSpPr>
        <xdr:cNvPr id="91" name="テキスト ボックス 90"/>
        <xdr:cNvSpPr txBox="1"/>
      </xdr:nvSpPr>
      <xdr:spPr>
        <a:xfrm>
          <a:off x="863111" y="631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164508</xdr:rowOff>
    </xdr:from>
    <xdr:to>
      <xdr:col>24</xdr:col>
      <xdr:colOff>63500</xdr:colOff>
      <xdr:row>56</xdr:row>
      <xdr:rowOff>167136</xdr:rowOff>
    </xdr:to>
    <xdr:cxnSp macro="">
      <xdr:nvCxnSpPr>
        <xdr:cNvPr id="118" name="直線コネクタ 117"/>
        <xdr:cNvCxnSpPr/>
      </xdr:nvCxnSpPr>
      <xdr:spPr>
        <a:xfrm flipV="1">
          <a:off x="3797300" y="9765708"/>
          <a:ext cx="8382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55258</xdr:rowOff>
    </xdr:from>
    <xdr:ext cx="534377" cy="259045"/>
    <xdr:sp macro="" textlink="">
      <xdr:nvSpPr>
        <xdr:cNvPr id="119" name="物件費平均値テキスト"/>
        <xdr:cNvSpPr txBox="1"/>
      </xdr:nvSpPr>
      <xdr:spPr>
        <a:xfrm>
          <a:off x="4686300" y="9485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116941</xdr:rowOff>
    </xdr:from>
    <xdr:to>
      <xdr:col>19</xdr:col>
      <xdr:colOff>177800</xdr:colOff>
      <xdr:row>56</xdr:row>
      <xdr:rowOff>167136</xdr:rowOff>
    </xdr:to>
    <xdr:cxnSp macro="">
      <xdr:nvCxnSpPr>
        <xdr:cNvPr id="121" name="直線コネクタ 120"/>
        <xdr:cNvCxnSpPr/>
      </xdr:nvCxnSpPr>
      <xdr:spPr>
        <a:xfrm>
          <a:off x="2908300" y="9546691"/>
          <a:ext cx="889000" cy="22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7990</xdr:rowOff>
    </xdr:from>
    <xdr:ext cx="534377" cy="259045"/>
    <xdr:sp macro="" textlink="">
      <xdr:nvSpPr>
        <xdr:cNvPr id="123" name="テキスト ボックス 122"/>
        <xdr:cNvSpPr txBox="1"/>
      </xdr:nvSpPr>
      <xdr:spPr>
        <a:xfrm>
          <a:off x="3530111" y="943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116941</xdr:rowOff>
    </xdr:from>
    <xdr:to>
      <xdr:col>15</xdr:col>
      <xdr:colOff>50800</xdr:colOff>
      <xdr:row>56</xdr:row>
      <xdr:rowOff>4131</xdr:rowOff>
    </xdr:to>
    <xdr:cxnSp macro="">
      <xdr:nvCxnSpPr>
        <xdr:cNvPr id="124" name="直線コネクタ 123"/>
        <xdr:cNvCxnSpPr/>
      </xdr:nvCxnSpPr>
      <xdr:spPr>
        <a:xfrm flipV="1">
          <a:off x="2019300" y="9546691"/>
          <a:ext cx="889000" cy="5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171244</xdr:rowOff>
    </xdr:from>
    <xdr:ext cx="534377" cy="259045"/>
    <xdr:sp macro="" textlink="">
      <xdr:nvSpPr>
        <xdr:cNvPr id="126" name="テキスト ボックス 125"/>
        <xdr:cNvSpPr txBox="1"/>
      </xdr:nvSpPr>
      <xdr:spPr>
        <a:xfrm>
          <a:off x="2641111" y="977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4131</xdr:rowOff>
    </xdr:from>
    <xdr:to>
      <xdr:col>10</xdr:col>
      <xdr:colOff>114300</xdr:colOff>
      <xdr:row>57</xdr:row>
      <xdr:rowOff>32496</xdr:rowOff>
    </xdr:to>
    <xdr:cxnSp macro="">
      <xdr:nvCxnSpPr>
        <xdr:cNvPr id="127" name="直線コネクタ 126"/>
        <xdr:cNvCxnSpPr/>
      </xdr:nvCxnSpPr>
      <xdr:spPr>
        <a:xfrm flipV="1">
          <a:off x="1130300" y="9605331"/>
          <a:ext cx="889000" cy="199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7516</xdr:rowOff>
    </xdr:from>
    <xdr:ext cx="534377" cy="259045"/>
    <xdr:sp macro="" textlink="">
      <xdr:nvSpPr>
        <xdr:cNvPr id="129" name="テキスト ボックス 128"/>
        <xdr:cNvSpPr txBox="1"/>
      </xdr:nvSpPr>
      <xdr:spPr>
        <a:xfrm>
          <a:off x="1752111" y="97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110013</xdr:rowOff>
    </xdr:from>
    <xdr:to>
      <xdr:col>6</xdr:col>
      <xdr:colOff>38100</xdr:colOff>
      <xdr:row>57</xdr:row>
      <xdr:rowOff>40163</xdr:rowOff>
    </xdr:to>
    <xdr:sp macro="" textlink="">
      <xdr:nvSpPr>
        <xdr:cNvPr id="130" name="フローチャート: 判断 129"/>
        <xdr:cNvSpPr/>
      </xdr:nvSpPr>
      <xdr:spPr>
        <a:xfrm>
          <a:off x="1079500" y="971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56690</xdr:rowOff>
    </xdr:from>
    <xdr:ext cx="534377" cy="259045"/>
    <xdr:sp macro="" textlink="">
      <xdr:nvSpPr>
        <xdr:cNvPr id="131" name="テキスト ボックス 130"/>
        <xdr:cNvSpPr txBox="1"/>
      </xdr:nvSpPr>
      <xdr:spPr>
        <a:xfrm>
          <a:off x="863111" y="948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113708</xdr:rowOff>
    </xdr:from>
    <xdr:to>
      <xdr:col>24</xdr:col>
      <xdr:colOff>114300</xdr:colOff>
      <xdr:row>57</xdr:row>
      <xdr:rowOff>43858</xdr:rowOff>
    </xdr:to>
    <xdr:sp macro="" textlink="">
      <xdr:nvSpPr>
        <xdr:cNvPr id="137" name="楕円 136"/>
        <xdr:cNvSpPr/>
      </xdr:nvSpPr>
      <xdr:spPr>
        <a:xfrm>
          <a:off x="4584700" y="97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92135</xdr:rowOff>
    </xdr:from>
    <xdr:ext cx="534377" cy="259045"/>
    <xdr:sp macro="" textlink="">
      <xdr:nvSpPr>
        <xdr:cNvPr id="138" name="物件費該当値テキスト"/>
        <xdr:cNvSpPr txBox="1"/>
      </xdr:nvSpPr>
      <xdr:spPr>
        <a:xfrm>
          <a:off x="4686300" y="969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116336</xdr:rowOff>
    </xdr:from>
    <xdr:to>
      <xdr:col>20</xdr:col>
      <xdr:colOff>38100</xdr:colOff>
      <xdr:row>57</xdr:row>
      <xdr:rowOff>46486</xdr:rowOff>
    </xdr:to>
    <xdr:sp macro="" textlink="">
      <xdr:nvSpPr>
        <xdr:cNvPr id="139" name="楕円 138"/>
        <xdr:cNvSpPr/>
      </xdr:nvSpPr>
      <xdr:spPr>
        <a:xfrm>
          <a:off x="3746500" y="971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37613</xdr:rowOff>
    </xdr:from>
    <xdr:ext cx="534377" cy="259045"/>
    <xdr:sp macro="" textlink="">
      <xdr:nvSpPr>
        <xdr:cNvPr id="140" name="テキスト ボックス 139"/>
        <xdr:cNvSpPr txBox="1"/>
      </xdr:nvSpPr>
      <xdr:spPr>
        <a:xfrm>
          <a:off x="3530111" y="981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66141</xdr:rowOff>
    </xdr:from>
    <xdr:to>
      <xdr:col>15</xdr:col>
      <xdr:colOff>101600</xdr:colOff>
      <xdr:row>55</xdr:row>
      <xdr:rowOff>167741</xdr:rowOff>
    </xdr:to>
    <xdr:sp macro="" textlink="">
      <xdr:nvSpPr>
        <xdr:cNvPr id="141" name="楕円 140"/>
        <xdr:cNvSpPr/>
      </xdr:nvSpPr>
      <xdr:spPr>
        <a:xfrm>
          <a:off x="2857500" y="949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12818</xdr:rowOff>
    </xdr:from>
    <xdr:ext cx="599010" cy="259045"/>
    <xdr:sp macro="" textlink="">
      <xdr:nvSpPr>
        <xdr:cNvPr id="142" name="テキスト ボックス 141"/>
        <xdr:cNvSpPr txBox="1"/>
      </xdr:nvSpPr>
      <xdr:spPr>
        <a:xfrm>
          <a:off x="2608795" y="9271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124781</xdr:rowOff>
    </xdr:from>
    <xdr:to>
      <xdr:col>10</xdr:col>
      <xdr:colOff>165100</xdr:colOff>
      <xdr:row>56</xdr:row>
      <xdr:rowOff>54931</xdr:rowOff>
    </xdr:to>
    <xdr:sp macro="" textlink="">
      <xdr:nvSpPr>
        <xdr:cNvPr id="143" name="楕円 142"/>
        <xdr:cNvSpPr/>
      </xdr:nvSpPr>
      <xdr:spPr>
        <a:xfrm>
          <a:off x="1968500" y="955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71458</xdr:rowOff>
    </xdr:from>
    <xdr:ext cx="599010" cy="259045"/>
    <xdr:sp macro="" textlink="">
      <xdr:nvSpPr>
        <xdr:cNvPr id="144" name="テキスト ボックス 143"/>
        <xdr:cNvSpPr txBox="1"/>
      </xdr:nvSpPr>
      <xdr:spPr>
        <a:xfrm>
          <a:off x="1719795" y="9329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153146</xdr:rowOff>
    </xdr:from>
    <xdr:to>
      <xdr:col>6</xdr:col>
      <xdr:colOff>38100</xdr:colOff>
      <xdr:row>57</xdr:row>
      <xdr:rowOff>83296</xdr:rowOff>
    </xdr:to>
    <xdr:sp macro="" textlink="">
      <xdr:nvSpPr>
        <xdr:cNvPr id="145" name="楕円 144"/>
        <xdr:cNvSpPr/>
      </xdr:nvSpPr>
      <xdr:spPr>
        <a:xfrm>
          <a:off x="1079500" y="975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74423</xdr:rowOff>
    </xdr:from>
    <xdr:ext cx="534377" cy="259045"/>
    <xdr:sp macro="" textlink="">
      <xdr:nvSpPr>
        <xdr:cNvPr id="146" name="テキスト ボックス 145"/>
        <xdr:cNvSpPr txBox="1"/>
      </xdr:nvSpPr>
      <xdr:spPr>
        <a:xfrm>
          <a:off x="863111" y="984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67599</xdr:rowOff>
    </xdr:from>
    <xdr:to>
      <xdr:col>24</xdr:col>
      <xdr:colOff>63500</xdr:colOff>
      <xdr:row>78</xdr:row>
      <xdr:rowOff>70160</xdr:rowOff>
    </xdr:to>
    <xdr:cxnSp macro="">
      <xdr:nvCxnSpPr>
        <xdr:cNvPr id="173" name="直線コネクタ 172"/>
        <xdr:cNvCxnSpPr/>
      </xdr:nvCxnSpPr>
      <xdr:spPr>
        <a:xfrm flipV="1">
          <a:off x="3797300" y="13440699"/>
          <a:ext cx="8382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130270</xdr:rowOff>
    </xdr:from>
    <xdr:ext cx="469744" cy="259045"/>
    <xdr:sp macro="" textlink="">
      <xdr:nvSpPr>
        <xdr:cNvPr id="174" name="維持補修費平均値テキスト"/>
        <xdr:cNvSpPr txBox="1"/>
      </xdr:nvSpPr>
      <xdr:spPr>
        <a:xfrm>
          <a:off x="4686300" y="13160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69039</xdr:rowOff>
    </xdr:from>
    <xdr:to>
      <xdr:col>19</xdr:col>
      <xdr:colOff>177800</xdr:colOff>
      <xdr:row>78</xdr:row>
      <xdr:rowOff>70160</xdr:rowOff>
    </xdr:to>
    <xdr:cxnSp macro="">
      <xdr:nvCxnSpPr>
        <xdr:cNvPr id="176" name="直線コネクタ 175"/>
        <xdr:cNvCxnSpPr/>
      </xdr:nvCxnSpPr>
      <xdr:spPr>
        <a:xfrm>
          <a:off x="2908300" y="13442139"/>
          <a:ext cx="8890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31988</xdr:rowOff>
    </xdr:from>
    <xdr:ext cx="469744" cy="259045"/>
    <xdr:sp macro="" textlink="">
      <xdr:nvSpPr>
        <xdr:cNvPr id="178" name="テキスト ボックス 177"/>
        <xdr:cNvSpPr txBox="1"/>
      </xdr:nvSpPr>
      <xdr:spPr>
        <a:xfrm>
          <a:off x="3562428" y="130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69039</xdr:rowOff>
    </xdr:from>
    <xdr:to>
      <xdr:col>15</xdr:col>
      <xdr:colOff>50800</xdr:colOff>
      <xdr:row>78</xdr:row>
      <xdr:rowOff>81818</xdr:rowOff>
    </xdr:to>
    <xdr:cxnSp macro="">
      <xdr:nvCxnSpPr>
        <xdr:cNvPr id="179" name="直線コネクタ 178"/>
        <xdr:cNvCxnSpPr/>
      </xdr:nvCxnSpPr>
      <xdr:spPr>
        <a:xfrm flipV="1">
          <a:off x="2019300" y="13442139"/>
          <a:ext cx="889000" cy="1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23941</xdr:rowOff>
    </xdr:from>
    <xdr:ext cx="469744" cy="259045"/>
    <xdr:sp macro="" textlink="">
      <xdr:nvSpPr>
        <xdr:cNvPr id="181" name="テキスト ボックス 180"/>
        <xdr:cNvSpPr txBox="1"/>
      </xdr:nvSpPr>
      <xdr:spPr>
        <a:xfrm>
          <a:off x="2673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54890</xdr:rowOff>
    </xdr:from>
    <xdr:to>
      <xdr:col>10</xdr:col>
      <xdr:colOff>114300</xdr:colOff>
      <xdr:row>78</xdr:row>
      <xdr:rowOff>81818</xdr:rowOff>
    </xdr:to>
    <xdr:cxnSp macro="">
      <xdr:nvCxnSpPr>
        <xdr:cNvPr id="182" name="直線コネクタ 181"/>
        <xdr:cNvCxnSpPr/>
      </xdr:nvCxnSpPr>
      <xdr:spPr>
        <a:xfrm>
          <a:off x="1130300" y="13427990"/>
          <a:ext cx="889000" cy="2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4" name="テキスト ボックス 183"/>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103302</xdr:rowOff>
    </xdr:from>
    <xdr:to>
      <xdr:col>6</xdr:col>
      <xdr:colOff>38100</xdr:colOff>
      <xdr:row>78</xdr:row>
      <xdr:rowOff>33452</xdr:rowOff>
    </xdr:to>
    <xdr:sp macro="" textlink="">
      <xdr:nvSpPr>
        <xdr:cNvPr id="185" name="フローチャート: 判断 184"/>
        <xdr:cNvSpPr/>
      </xdr:nvSpPr>
      <xdr:spPr>
        <a:xfrm>
          <a:off x="1079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49979</xdr:rowOff>
    </xdr:from>
    <xdr:ext cx="469744" cy="259045"/>
    <xdr:sp macro="" textlink="">
      <xdr:nvSpPr>
        <xdr:cNvPr id="186" name="テキスト ボックス 185"/>
        <xdr:cNvSpPr txBox="1"/>
      </xdr:nvSpPr>
      <xdr:spPr>
        <a:xfrm>
          <a:off x="895428" y="1308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16799</xdr:rowOff>
    </xdr:from>
    <xdr:to>
      <xdr:col>24</xdr:col>
      <xdr:colOff>114300</xdr:colOff>
      <xdr:row>78</xdr:row>
      <xdr:rowOff>118399</xdr:rowOff>
    </xdr:to>
    <xdr:sp macro="" textlink="">
      <xdr:nvSpPr>
        <xdr:cNvPr id="192" name="楕円 191"/>
        <xdr:cNvSpPr/>
      </xdr:nvSpPr>
      <xdr:spPr>
        <a:xfrm>
          <a:off x="4584700" y="1338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103176</xdr:rowOff>
    </xdr:from>
    <xdr:ext cx="469744" cy="259045"/>
    <xdr:sp macro="" textlink="">
      <xdr:nvSpPr>
        <xdr:cNvPr id="193" name="維持補修費該当値テキスト"/>
        <xdr:cNvSpPr txBox="1"/>
      </xdr:nvSpPr>
      <xdr:spPr>
        <a:xfrm>
          <a:off x="4686300" y="1330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19360</xdr:rowOff>
    </xdr:from>
    <xdr:to>
      <xdr:col>20</xdr:col>
      <xdr:colOff>38100</xdr:colOff>
      <xdr:row>78</xdr:row>
      <xdr:rowOff>120960</xdr:rowOff>
    </xdr:to>
    <xdr:sp macro="" textlink="">
      <xdr:nvSpPr>
        <xdr:cNvPr id="194" name="楕円 193"/>
        <xdr:cNvSpPr/>
      </xdr:nvSpPr>
      <xdr:spPr>
        <a:xfrm>
          <a:off x="3746500" y="133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112087</xdr:rowOff>
    </xdr:from>
    <xdr:ext cx="469744" cy="259045"/>
    <xdr:sp macro="" textlink="">
      <xdr:nvSpPr>
        <xdr:cNvPr id="195" name="テキスト ボックス 194"/>
        <xdr:cNvSpPr txBox="1"/>
      </xdr:nvSpPr>
      <xdr:spPr>
        <a:xfrm>
          <a:off x="3562428" y="134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18239</xdr:rowOff>
    </xdr:from>
    <xdr:to>
      <xdr:col>15</xdr:col>
      <xdr:colOff>101600</xdr:colOff>
      <xdr:row>78</xdr:row>
      <xdr:rowOff>119839</xdr:rowOff>
    </xdr:to>
    <xdr:sp macro="" textlink="">
      <xdr:nvSpPr>
        <xdr:cNvPr id="196" name="楕円 195"/>
        <xdr:cNvSpPr/>
      </xdr:nvSpPr>
      <xdr:spPr>
        <a:xfrm>
          <a:off x="2857500" y="1339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110966</xdr:rowOff>
    </xdr:from>
    <xdr:ext cx="469744" cy="259045"/>
    <xdr:sp macro="" textlink="">
      <xdr:nvSpPr>
        <xdr:cNvPr id="197" name="テキスト ボックス 196"/>
        <xdr:cNvSpPr txBox="1"/>
      </xdr:nvSpPr>
      <xdr:spPr>
        <a:xfrm>
          <a:off x="2673428" y="1348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31018</xdr:rowOff>
    </xdr:from>
    <xdr:to>
      <xdr:col>10</xdr:col>
      <xdr:colOff>165100</xdr:colOff>
      <xdr:row>78</xdr:row>
      <xdr:rowOff>132618</xdr:rowOff>
    </xdr:to>
    <xdr:sp macro="" textlink="">
      <xdr:nvSpPr>
        <xdr:cNvPr id="198" name="楕円 197"/>
        <xdr:cNvSpPr/>
      </xdr:nvSpPr>
      <xdr:spPr>
        <a:xfrm>
          <a:off x="1968500" y="1340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123745</xdr:rowOff>
    </xdr:from>
    <xdr:ext cx="469744" cy="259045"/>
    <xdr:sp macro="" textlink="">
      <xdr:nvSpPr>
        <xdr:cNvPr id="199" name="テキスト ボックス 198"/>
        <xdr:cNvSpPr txBox="1"/>
      </xdr:nvSpPr>
      <xdr:spPr>
        <a:xfrm>
          <a:off x="1784428" y="13496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4090</xdr:rowOff>
    </xdr:from>
    <xdr:to>
      <xdr:col>6</xdr:col>
      <xdr:colOff>38100</xdr:colOff>
      <xdr:row>78</xdr:row>
      <xdr:rowOff>105690</xdr:rowOff>
    </xdr:to>
    <xdr:sp macro="" textlink="">
      <xdr:nvSpPr>
        <xdr:cNvPr id="200" name="楕円 199"/>
        <xdr:cNvSpPr/>
      </xdr:nvSpPr>
      <xdr:spPr>
        <a:xfrm>
          <a:off x="1079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96817</xdr:rowOff>
    </xdr:from>
    <xdr:ext cx="469744" cy="259045"/>
    <xdr:sp macro="" textlink="">
      <xdr:nvSpPr>
        <xdr:cNvPr id="201" name="テキスト ボックス 200"/>
        <xdr:cNvSpPr txBox="1"/>
      </xdr:nvSpPr>
      <xdr:spPr>
        <a:xfrm>
          <a:off x="895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24397</xdr:rowOff>
    </xdr:from>
    <xdr:to>
      <xdr:col>24</xdr:col>
      <xdr:colOff>63500</xdr:colOff>
      <xdr:row>94</xdr:row>
      <xdr:rowOff>101969</xdr:rowOff>
    </xdr:to>
    <xdr:cxnSp macro="">
      <xdr:nvCxnSpPr>
        <xdr:cNvPr id="231" name="直線コネクタ 230"/>
        <xdr:cNvCxnSpPr/>
      </xdr:nvCxnSpPr>
      <xdr:spPr>
        <a:xfrm flipV="1">
          <a:off x="3797300" y="16140697"/>
          <a:ext cx="838200" cy="7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117657</xdr:rowOff>
    </xdr:from>
    <xdr:ext cx="599010" cy="259045"/>
    <xdr:sp macro="" textlink="">
      <xdr:nvSpPr>
        <xdr:cNvPr id="232" name="扶助費平均値テキスト"/>
        <xdr:cNvSpPr txBox="1"/>
      </xdr:nvSpPr>
      <xdr:spPr>
        <a:xfrm>
          <a:off x="4686300" y="16405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88595</xdr:rowOff>
    </xdr:from>
    <xdr:to>
      <xdr:col>19</xdr:col>
      <xdr:colOff>177800</xdr:colOff>
      <xdr:row>94</xdr:row>
      <xdr:rowOff>101969</xdr:rowOff>
    </xdr:to>
    <xdr:cxnSp macro="">
      <xdr:nvCxnSpPr>
        <xdr:cNvPr id="234" name="直線コネクタ 233"/>
        <xdr:cNvCxnSpPr/>
      </xdr:nvCxnSpPr>
      <xdr:spPr>
        <a:xfrm>
          <a:off x="2908300" y="16204895"/>
          <a:ext cx="889000" cy="1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113670</xdr:rowOff>
    </xdr:from>
    <xdr:ext cx="534377" cy="259045"/>
    <xdr:sp macro="" textlink="">
      <xdr:nvSpPr>
        <xdr:cNvPr id="236" name="テキスト ボックス 235"/>
        <xdr:cNvSpPr txBox="1"/>
      </xdr:nvSpPr>
      <xdr:spPr>
        <a:xfrm>
          <a:off x="3530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88595</xdr:rowOff>
    </xdr:from>
    <xdr:to>
      <xdr:col>15</xdr:col>
      <xdr:colOff>50800</xdr:colOff>
      <xdr:row>94</xdr:row>
      <xdr:rowOff>150050</xdr:rowOff>
    </xdr:to>
    <xdr:cxnSp macro="">
      <xdr:nvCxnSpPr>
        <xdr:cNvPr id="237" name="直線コネクタ 236"/>
        <xdr:cNvCxnSpPr/>
      </xdr:nvCxnSpPr>
      <xdr:spPr>
        <a:xfrm flipV="1">
          <a:off x="2019300" y="16204895"/>
          <a:ext cx="889000" cy="6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123944</xdr:rowOff>
    </xdr:from>
    <xdr:ext cx="534377" cy="259045"/>
    <xdr:sp macro="" textlink="">
      <xdr:nvSpPr>
        <xdr:cNvPr id="239" name="テキスト ボックス 238"/>
        <xdr:cNvSpPr txBox="1"/>
      </xdr:nvSpPr>
      <xdr:spPr>
        <a:xfrm>
          <a:off x="2641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150050</xdr:rowOff>
    </xdr:from>
    <xdr:to>
      <xdr:col>10</xdr:col>
      <xdr:colOff>114300</xdr:colOff>
      <xdr:row>95</xdr:row>
      <xdr:rowOff>34189</xdr:rowOff>
    </xdr:to>
    <xdr:cxnSp macro="">
      <xdr:nvCxnSpPr>
        <xdr:cNvPr id="240" name="直線コネクタ 239"/>
        <xdr:cNvCxnSpPr/>
      </xdr:nvCxnSpPr>
      <xdr:spPr>
        <a:xfrm flipV="1">
          <a:off x="1130300" y="16266350"/>
          <a:ext cx="889000" cy="5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124604</xdr:rowOff>
    </xdr:from>
    <xdr:ext cx="534377" cy="259045"/>
    <xdr:sp macro="" textlink="">
      <xdr:nvSpPr>
        <xdr:cNvPr id="242" name="テキスト ボックス 241"/>
        <xdr:cNvSpPr txBox="1"/>
      </xdr:nvSpPr>
      <xdr:spPr>
        <a:xfrm>
          <a:off x="1752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33820</xdr:rowOff>
    </xdr:from>
    <xdr:to>
      <xdr:col>6</xdr:col>
      <xdr:colOff>38100</xdr:colOff>
      <xdr:row>97</xdr:row>
      <xdr:rowOff>135420</xdr:rowOff>
    </xdr:to>
    <xdr:sp macro="" textlink="">
      <xdr:nvSpPr>
        <xdr:cNvPr id="243" name="フローチャート: 判断 242"/>
        <xdr:cNvSpPr/>
      </xdr:nvSpPr>
      <xdr:spPr>
        <a:xfrm>
          <a:off x="1079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126547</xdr:rowOff>
    </xdr:from>
    <xdr:ext cx="534377" cy="259045"/>
    <xdr:sp macro="" textlink="">
      <xdr:nvSpPr>
        <xdr:cNvPr id="244" name="テキスト ボックス 243"/>
        <xdr:cNvSpPr txBox="1"/>
      </xdr:nvSpPr>
      <xdr:spPr>
        <a:xfrm>
          <a:off x="863111" y="1675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145047</xdr:rowOff>
    </xdr:from>
    <xdr:to>
      <xdr:col>24</xdr:col>
      <xdr:colOff>114300</xdr:colOff>
      <xdr:row>94</xdr:row>
      <xdr:rowOff>75197</xdr:rowOff>
    </xdr:to>
    <xdr:sp macro="" textlink="">
      <xdr:nvSpPr>
        <xdr:cNvPr id="250" name="楕円 249"/>
        <xdr:cNvSpPr/>
      </xdr:nvSpPr>
      <xdr:spPr>
        <a:xfrm>
          <a:off x="4584700" y="1608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167924</xdr:rowOff>
    </xdr:from>
    <xdr:ext cx="599010" cy="259045"/>
    <xdr:sp macro="" textlink="">
      <xdr:nvSpPr>
        <xdr:cNvPr id="251" name="扶助費該当値テキスト"/>
        <xdr:cNvSpPr txBox="1"/>
      </xdr:nvSpPr>
      <xdr:spPr>
        <a:xfrm>
          <a:off x="4686300" y="15941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51169</xdr:rowOff>
    </xdr:from>
    <xdr:to>
      <xdr:col>20</xdr:col>
      <xdr:colOff>38100</xdr:colOff>
      <xdr:row>94</xdr:row>
      <xdr:rowOff>152769</xdr:rowOff>
    </xdr:to>
    <xdr:sp macro="" textlink="">
      <xdr:nvSpPr>
        <xdr:cNvPr id="252" name="楕円 251"/>
        <xdr:cNvSpPr/>
      </xdr:nvSpPr>
      <xdr:spPr>
        <a:xfrm>
          <a:off x="3746500" y="1616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169296</xdr:rowOff>
    </xdr:from>
    <xdr:ext cx="599010" cy="259045"/>
    <xdr:sp macro="" textlink="">
      <xdr:nvSpPr>
        <xdr:cNvPr id="253" name="テキスト ボックス 252"/>
        <xdr:cNvSpPr txBox="1"/>
      </xdr:nvSpPr>
      <xdr:spPr>
        <a:xfrm>
          <a:off x="3497795" y="15942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37795</xdr:rowOff>
    </xdr:from>
    <xdr:to>
      <xdr:col>15</xdr:col>
      <xdr:colOff>101600</xdr:colOff>
      <xdr:row>94</xdr:row>
      <xdr:rowOff>139395</xdr:rowOff>
    </xdr:to>
    <xdr:sp macro="" textlink="">
      <xdr:nvSpPr>
        <xdr:cNvPr id="254" name="楕円 253"/>
        <xdr:cNvSpPr/>
      </xdr:nvSpPr>
      <xdr:spPr>
        <a:xfrm>
          <a:off x="2857500" y="1615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155922</xdr:rowOff>
    </xdr:from>
    <xdr:ext cx="599010" cy="259045"/>
    <xdr:sp macro="" textlink="">
      <xdr:nvSpPr>
        <xdr:cNvPr id="255" name="テキスト ボックス 254"/>
        <xdr:cNvSpPr txBox="1"/>
      </xdr:nvSpPr>
      <xdr:spPr>
        <a:xfrm>
          <a:off x="2608795" y="15929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99250</xdr:rowOff>
    </xdr:from>
    <xdr:to>
      <xdr:col>10</xdr:col>
      <xdr:colOff>165100</xdr:colOff>
      <xdr:row>95</xdr:row>
      <xdr:rowOff>29400</xdr:rowOff>
    </xdr:to>
    <xdr:sp macro="" textlink="">
      <xdr:nvSpPr>
        <xdr:cNvPr id="256" name="楕円 255"/>
        <xdr:cNvSpPr/>
      </xdr:nvSpPr>
      <xdr:spPr>
        <a:xfrm>
          <a:off x="1968500" y="162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45927</xdr:rowOff>
    </xdr:from>
    <xdr:ext cx="599010" cy="259045"/>
    <xdr:sp macro="" textlink="">
      <xdr:nvSpPr>
        <xdr:cNvPr id="257" name="テキスト ボックス 256"/>
        <xdr:cNvSpPr txBox="1"/>
      </xdr:nvSpPr>
      <xdr:spPr>
        <a:xfrm>
          <a:off x="1719795" y="1599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154839</xdr:rowOff>
    </xdr:from>
    <xdr:to>
      <xdr:col>6</xdr:col>
      <xdr:colOff>38100</xdr:colOff>
      <xdr:row>95</xdr:row>
      <xdr:rowOff>84989</xdr:rowOff>
    </xdr:to>
    <xdr:sp macro="" textlink="">
      <xdr:nvSpPr>
        <xdr:cNvPr id="258" name="楕円 257"/>
        <xdr:cNvSpPr/>
      </xdr:nvSpPr>
      <xdr:spPr>
        <a:xfrm>
          <a:off x="1079500" y="1627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101516</xdr:rowOff>
    </xdr:from>
    <xdr:ext cx="599010" cy="259045"/>
    <xdr:sp macro="" textlink="">
      <xdr:nvSpPr>
        <xdr:cNvPr id="259" name="テキスト ボックス 258"/>
        <xdr:cNvSpPr txBox="1"/>
      </xdr:nvSpPr>
      <xdr:spPr>
        <a:xfrm>
          <a:off x="830795" y="1604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148221</xdr:rowOff>
    </xdr:from>
    <xdr:to>
      <xdr:col>55</xdr:col>
      <xdr:colOff>0</xdr:colOff>
      <xdr:row>35</xdr:row>
      <xdr:rowOff>125990</xdr:rowOff>
    </xdr:to>
    <xdr:cxnSp macro="">
      <xdr:nvCxnSpPr>
        <xdr:cNvPr id="284" name="直線コネクタ 283"/>
        <xdr:cNvCxnSpPr/>
      </xdr:nvCxnSpPr>
      <xdr:spPr>
        <a:xfrm>
          <a:off x="9639300" y="5977521"/>
          <a:ext cx="838200" cy="14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77550</xdr:rowOff>
    </xdr:from>
    <xdr:ext cx="534377" cy="259045"/>
    <xdr:sp macro="" textlink="">
      <xdr:nvSpPr>
        <xdr:cNvPr id="285" name="補助費等平均値テキスト"/>
        <xdr:cNvSpPr txBox="1"/>
      </xdr:nvSpPr>
      <xdr:spPr>
        <a:xfrm>
          <a:off x="10528300" y="5906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19553</xdr:rowOff>
    </xdr:from>
    <xdr:to>
      <xdr:col>50</xdr:col>
      <xdr:colOff>114300</xdr:colOff>
      <xdr:row>34</xdr:row>
      <xdr:rowOff>148221</xdr:rowOff>
    </xdr:to>
    <xdr:cxnSp macro="">
      <xdr:nvCxnSpPr>
        <xdr:cNvPr id="287" name="直線コネクタ 286"/>
        <xdr:cNvCxnSpPr/>
      </xdr:nvCxnSpPr>
      <xdr:spPr>
        <a:xfrm>
          <a:off x="8750300" y="5848853"/>
          <a:ext cx="889000" cy="12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10554</xdr:rowOff>
    </xdr:from>
    <xdr:ext cx="534377" cy="259045"/>
    <xdr:sp macro="" textlink="">
      <xdr:nvSpPr>
        <xdr:cNvPr id="289" name="テキスト ボックス 288"/>
        <xdr:cNvSpPr txBox="1"/>
      </xdr:nvSpPr>
      <xdr:spPr>
        <a:xfrm>
          <a:off x="9372111" y="618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19553</xdr:rowOff>
    </xdr:from>
    <xdr:to>
      <xdr:col>45</xdr:col>
      <xdr:colOff>177800</xdr:colOff>
      <xdr:row>35</xdr:row>
      <xdr:rowOff>7786</xdr:rowOff>
    </xdr:to>
    <xdr:cxnSp macro="">
      <xdr:nvCxnSpPr>
        <xdr:cNvPr id="290" name="直線コネクタ 289"/>
        <xdr:cNvCxnSpPr/>
      </xdr:nvCxnSpPr>
      <xdr:spPr>
        <a:xfrm flipV="1">
          <a:off x="7861300" y="5848853"/>
          <a:ext cx="889000" cy="15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17527</xdr:rowOff>
    </xdr:from>
    <xdr:ext cx="534377" cy="259045"/>
    <xdr:sp macro="" textlink="">
      <xdr:nvSpPr>
        <xdr:cNvPr id="292" name="テキスト ボックス 291"/>
        <xdr:cNvSpPr txBox="1"/>
      </xdr:nvSpPr>
      <xdr:spPr>
        <a:xfrm>
          <a:off x="8483111" y="618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7786</xdr:rowOff>
    </xdr:from>
    <xdr:to>
      <xdr:col>41</xdr:col>
      <xdr:colOff>50800</xdr:colOff>
      <xdr:row>35</xdr:row>
      <xdr:rowOff>124064</xdr:rowOff>
    </xdr:to>
    <xdr:cxnSp macro="">
      <xdr:nvCxnSpPr>
        <xdr:cNvPr id="293" name="直線コネクタ 292"/>
        <xdr:cNvCxnSpPr/>
      </xdr:nvCxnSpPr>
      <xdr:spPr>
        <a:xfrm flipV="1">
          <a:off x="6972300" y="6008536"/>
          <a:ext cx="889000" cy="11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41404</xdr:rowOff>
    </xdr:from>
    <xdr:ext cx="534377" cy="259045"/>
    <xdr:sp macro="" textlink="">
      <xdr:nvSpPr>
        <xdr:cNvPr id="295" name="テキスト ボックス 294"/>
        <xdr:cNvSpPr txBox="1"/>
      </xdr:nvSpPr>
      <xdr:spPr>
        <a:xfrm>
          <a:off x="7594111" y="621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109565</xdr:rowOff>
    </xdr:from>
    <xdr:to>
      <xdr:col>36</xdr:col>
      <xdr:colOff>165100</xdr:colOff>
      <xdr:row>36</xdr:row>
      <xdr:rowOff>39715</xdr:rowOff>
    </xdr:to>
    <xdr:sp macro="" textlink="">
      <xdr:nvSpPr>
        <xdr:cNvPr id="296" name="フローチャート: 判断 295"/>
        <xdr:cNvSpPr/>
      </xdr:nvSpPr>
      <xdr:spPr>
        <a:xfrm>
          <a:off x="6921500" y="611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30842</xdr:rowOff>
    </xdr:from>
    <xdr:ext cx="534377" cy="259045"/>
    <xdr:sp macro="" textlink="">
      <xdr:nvSpPr>
        <xdr:cNvPr id="297" name="テキスト ボックス 296"/>
        <xdr:cNvSpPr txBox="1"/>
      </xdr:nvSpPr>
      <xdr:spPr>
        <a:xfrm>
          <a:off x="6705111" y="620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75190</xdr:rowOff>
    </xdr:from>
    <xdr:to>
      <xdr:col>55</xdr:col>
      <xdr:colOff>50800</xdr:colOff>
      <xdr:row>36</xdr:row>
      <xdr:rowOff>5340</xdr:rowOff>
    </xdr:to>
    <xdr:sp macro="" textlink="">
      <xdr:nvSpPr>
        <xdr:cNvPr id="303" name="楕円 302"/>
        <xdr:cNvSpPr/>
      </xdr:nvSpPr>
      <xdr:spPr>
        <a:xfrm>
          <a:off x="10426700" y="607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53617</xdr:rowOff>
    </xdr:from>
    <xdr:ext cx="534377" cy="259045"/>
    <xdr:sp macro="" textlink="">
      <xdr:nvSpPr>
        <xdr:cNvPr id="304" name="補助費等該当値テキスト"/>
        <xdr:cNvSpPr txBox="1"/>
      </xdr:nvSpPr>
      <xdr:spPr>
        <a:xfrm>
          <a:off x="10528300" y="605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97421</xdr:rowOff>
    </xdr:from>
    <xdr:to>
      <xdr:col>50</xdr:col>
      <xdr:colOff>165100</xdr:colOff>
      <xdr:row>35</xdr:row>
      <xdr:rowOff>27571</xdr:rowOff>
    </xdr:to>
    <xdr:sp macro="" textlink="">
      <xdr:nvSpPr>
        <xdr:cNvPr id="305" name="楕円 304"/>
        <xdr:cNvSpPr/>
      </xdr:nvSpPr>
      <xdr:spPr>
        <a:xfrm>
          <a:off x="9588500" y="592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44098</xdr:rowOff>
    </xdr:from>
    <xdr:ext cx="534377" cy="259045"/>
    <xdr:sp macro="" textlink="">
      <xdr:nvSpPr>
        <xdr:cNvPr id="306" name="テキスト ボックス 305"/>
        <xdr:cNvSpPr txBox="1"/>
      </xdr:nvSpPr>
      <xdr:spPr>
        <a:xfrm>
          <a:off x="9372111" y="570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140203</xdr:rowOff>
    </xdr:from>
    <xdr:to>
      <xdr:col>46</xdr:col>
      <xdr:colOff>38100</xdr:colOff>
      <xdr:row>34</xdr:row>
      <xdr:rowOff>70353</xdr:rowOff>
    </xdr:to>
    <xdr:sp macro="" textlink="">
      <xdr:nvSpPr>
        <xdr:cNvPr id="307" name="楕円 306"/>
        <xdr:cNvSpPr/>
      </xdr:nvSpPr>
      <xdr:spPr>
        <a:xfrm>
          <a:off x="8699500" y="579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86880</xdr:rowOff>
    </xdr:from>
    <xdr:ext cx="599010" cy="259045"/>
    <xdr:sp macro="" textlink="">
      <xdr:nvSpPr>
        <xdr:cNvPr id="308" name="テキスト ボックス 307"/>
        <xdr:cNvSpPr txBox="1"/>
      </xdr:nvSpPr>
      <xdr:spPr>
        <a:xfrm>
          <a:off x="8450795" y="5573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128436</xdr:rowOff>
    </xdr:from>
    <xdr:to>
      <xdr:col>41</xdr:col>
      <xdr:colOff>101600</xdr:colOff>
      <xdr:row>35</xdr:row>
      <xdr:rowOff>58586</xdr:rowOff>
    </xdr:to>
    <xdr:sp macro="" textlink="">
      <xdr:nvSpPr>
        <xdr:cNvPr id="309" name="楕円 308"/>
        <xdr:cNvSpPr/>
      </xdr:nvSpPr>
      <xdr:spPr>
        <a:xfrm>
          <a:off x="7810500" y="595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75113</xdr:rowOff>
    </xdr:from>
    <xdr:ext cx="534377" cy="259045"/>
    <xdr:sp macro="" textlink="">
      <xdr:nvSpPr>
        <xdr:cNvPr id="310" name="テキスト ボックス 309"/>
        <xdr:cNvSpPr txBox="1"/>
      </xdr:nvSpPr>
      <xdr:spPr>
        <a:xfrm>
          <a:off x="7594111" y="573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73264</xdr:rowOff>
    </xdr:from>
    <xdr:to>
      <xdr:col>36</xdr:col>
      <xdr:colOff>165100</xdr:colOff>
      <xdr:row>36</xdr:row>
      <xdr:rowOff>3414</xdr:rowOff>
    </xdr:to>
    <xdr:sp macro="" textlink="">
      <xdr:nvSpPr>
        <xdr:cNvPr id="311" name="楕円 310"/>
        <xdr:cNvSpPr/>
      </xdr:nvSpPr>
      <xdr:spPr>
        <a:xfrm>
          <a:off x="6921500" y="607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19941</xdr:rowOff>
    </xdr:from>
    <xdr:ext cx="534377" cy="259045"/>
    <xdr:sp macro="" textlink="">
      <xdr:nvSpPr>
        <xdr:cNvPr id="312" name="テキスト ボックス 311"/>
        <xdr:cNvSpPr txBox="1"/>
      </xdr:nvSpPr>
      <xdr:spPr>
        <a:xfrm>
          <a:off x="6705111" y="584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101043</xdr:rowOff>
    </xdr:from>
    <xdr:to>
      <xdr:col>55</xdr:col>
      <xdr:colOff>0</xdr:colOff>
      <xdr:row>56</xdr:row>
      <xdr:rowOff>124759</xdr:rowOff>
    </xdr:to>
    <xdr:cxnSp macro="">
      <xdr:nvCxnSpPr>
        <xdr:cNvPr id="339" name="直線コネクタ 338"/>
        <xdr:cNvCxnSpPr/>
      </xdr:nvCxnSpPr>
      <xdr:spPr>
        <a:xfrm flipV="1">
          <a:off x="9639300" y="9702243"/>
          <a:ext cx="838200" cy="2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24539</xdr:rowOff>
    </xdr:from>
    <xdr:ext cx="534377" cy="259045"/>
    <xdr:sp macro="" textlink="">
      <xdr:nvSpPr>
        <xdr:cNvPr id="340" name="普通建設事業費平均値テキスト"/>
        <xdr:cNvSpPr txBox="1"/>
      </xdr:nvSpPr>
      <xdr:spPr>
        <a:xfrm>
          <a:off x="10528300" y="9454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46285</xdr:rowOff>
    </xdr:from>
    <xdr:to>
      <xdr:col>50</xdr:col>
      <xdr:colOff>114300</xdr:colOff>
      <xdr:row>56</xdr:row>
      <xdr:rowOff>124759</xdr:rowOff>
    </xdr:to>
    <xdr:cxnSp macro="">
      <xdr:nvCxnSpPr>
        <xdr:cNvPr id="342" name="直線コネクタ 341"/>
        <xdr:cNvCxnSpPr/>
      </xdr:nvCxnSpPr>
      <xdr:spPr>
        <a:xfrm>
          <a:off x="8750300" y="9647485"/>
          <a:ext cx="889000" cy="7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160516</xdr:rowOff>
    </xdr:from>
    <xdr:ext cx="534377" cy="259045"/>
    <xdr:sp macro="" textlink="">
      <xdr:nvSpPr>
        <xdr:cNvPr id="344" name="テキスト ボックス 343"/>
        <xdr:cNvSpPr txBox="1"/>
      </xdr:nvSpPr>
      <xdr:spPr>
        <a:xfrm>
          <a:off x="9372111" y="94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50935</xdr:rowOff>
    </xdr:from>
    <xdr:to>
      <xdr:col>45</xdr:col>
      <xdr:colOff>177800</xdr:colOff>
      <xdr:row>56</xdr:row>
      <xdr:rowOff>46285</xdr:rowOff>
    </xdr:to>
    <xdr:cxnSp macro="">
      <xdr:nvCxnSpPr>
        <xdr:cNvPr id="345" name="直線コネクタ 344"/>
        <xdr:cNvCxnSpPr/>
      </xdr:nvCxnSpPr>
      <xdr:spPr>
        <a:xfrm>
          <a:off x="7861300" y="9480685"/>
          <a:ext cx="889000" cy="1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117765</xdr:rowOff>
    </xdr:from>
    <xdr:ext cx="534377" cy="259045"/>
    <xdr:sp macro="" textlink="">
      <xdr:nvSpPr>
        <xdr:cNvPr id="347" name="テキスト ボックス 346"/>
        <xdr:cNvSpPr txBox="1"/>
      </xdr:nvSpPr>
      <xdr:spPr>
        <a:xfrm>
          <a:off x="8483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50935</xdr:rowOff>
    </xdr:from>
    <xdr:to>
      <xdr:col>41</xdr:col>
      <xdr:colOff>50800</xdr:colOff>
      <xdr:row>56</xdr:row>
      <xdr:rowOff>106105</xdr:rowOff>
    </xdr:to>
    <xdr:cxnSp macro="">
      <xdr:nvCxnSpPr>
        <xdr:cNvPr id="348" name="直線コネクタ 347"/>
        <xdr:cNvCxnSpPr/>
      </xdr:nvCxnSpPr>
      <xdr:spPr>
        <a:xfrm flipV="1">
          <a:off x="6972300" y="9480685"/>
          <a:ext cx="889000" cy="22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143771</xdr:rowOff>
    </xdr:from>
    <xdr:ext cx="534377" cy="259045"/>
    <xdr:sp macro="" textlink="">
      <xdr:nvSpPr>
        <xdr:cNvPr id="350" name="テキスト ボックス 349"/>
        <xdr:cNvSpPr txBox="1"/>
      </xdr:nvSpPr>
      <xdr:spPr>
        <a:xfrm>
          <a:off x="7594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29583</xdr:rowOff>
    </xdr:from>
    <xdr:to>
      <xdr:col>36</xdr:col>
      <xdr:colOff>165100</xdr:colOff>
      <xdr:row>56</xdr:row>
      <xdr:rowOff>131183</xdr:rowOff>
    </xdr:to>
    <xdr:sp macro="" textlink="">
      <xdr:nvSpPr>
        <xdr:cNvPr id="351" name="フローチャート: 判断 350"/>
        <xdr:cNvSpPr/>
      </xdr:nvSpPr>
      <xdr:spPr>
        <a:xfrm>
          <a:off x="6921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147710</xdr:rowOff>
    </xdr:from>
    <xdr:ext cx="534377" cy="259045"/>
    <xdr:sp macro="" textlink="">
      <xdr:nvSpPr>
        <xdr:cNvPr id="352" name="テキスト ボックス 351"/>
        <xdr:cNvSpPr txBox="1"/>
      </xdr:nvSpPr>
      <xdr:spPr>
        <a:xfrm>
          <a:off x="6705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50243</xdr:rowOff>
    </xdr:from>
    <xdr:to>
      <xdr:col>55</xdr:col>
      <xdr:colOff>50800</xdr:colOff>
      <xdr:row>56</xdr:row>
      <xdr:rowOff>151843</xdr:rowOff>
    </xdr:to>
    <xdr:sp macro="" textlink="">
      <xdr:nvSpPr>
        <xdr:cNvPr id="358" name="楕円 357"/>
        <xdr:cNvSpPr/>
      </xdr:nvSpPr>
      <xdr:spPr>
        <a:xfrm>
          <a:off x="10426700" y="965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28670</xdr:rowOff>
    </xdr:from>
    <xdr:ext cx="534377" cy="259045"/>
    <xdr:sp macro="" textlink="">
      <xdr:nvSpPr>
        <xdr:cNvPr id="359" name="普通建設事業費該当値テキスト"/>
        <xdr:cNvSpPr txBox="1"/>
      </xdr:nvSpPr>
      <xdr:spPr>
        <a:xfrm>
          <a:off x="10528300" y="962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73959</xdr:rowOff>
    </xdr:from>
    <xdr:to>
      <xdr:col>50</xdr:col>
      <xdr:colOff>165100</xdr:colOff>
      <xdr:row>57</xdr:row>
      <xdr:rowOff>4109</xdr:rowOff>
    </xdr:to>
    <xdr:sp macro="" textlink="">
      <xdr:nvSpPr>
        <xdr:cNvPr id="360" name="楕円 359"/>
        <xdr:cNvSpPr/>
      </xdr:nvSpPr>
      <xdr:spPr>
        <a:xfrm>
          <a:off x="9588500" y="967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166686</xdr:rowOff>
    </xdr:from>
    <xdr:ext cx="534377" cy="259045"/>
    <xdr:sp macro="" textlink="">
      <xdr:nvSpPr>
        <xdr:cNvPr id="361" name="テキスト ボックス 360"/>
        <xdr:cNvSpPr txBox="1"/>
      </xdr:nvSpPr>
      <xdr:spPr>
        <a:xfrm>
          <a:off x="9372111" y="976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166935</xdr:rowOff>
    </xdr:from>
    <xdr:to>
      <xdr:col>46</xdr:col>
      <xdr:colOff>38100</xdr:colOff>
      <xdr:row>56</xdr:row>
      <xdr:rowOff>97085</xdr:rowOff>
    </xdr:to>
    <xdr:sp macro="" textlink="">
      <xdr:nvSpPr>
        <xdr:cNvPr id="362" name="楕円 361"/>
        <xdr:cNvSpPr/>
      </xdr:nvSpPr>
      <xdr:spPr>
        <a:xfrm>
          <a:off x="8699500" y="9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113612</xdr:rowOff>
    </xdr:from>
    <xdr:ext cx="534377" cy="259045"/>
    <xdr:sp macro="" textlink="">
      <xdr:nvSpPr>
        <xdr:cNvPr id="363" name="テキスト ボックス 362"/>
        <xdr:cNvSpPr txBox="1"/>
      </xdr:nvSpPr>
      <xdr:spPr>
        <a:xfrm>
          <a:off x="8483111" y="93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135</xdr:rowOff>
    </xdr:from>
    <xdr:to>
      <xdr:col>41</xdr:col>
      <xdr:colOff>101600</xdr:colOff>
      <xdr:row>55</xdr:row>
      <xdr:rowOff>101735</xdr:rowOff>
    </xdr:to>
    <xdr:sp macro="" textlink="">
      <xdr:nvSpPr>
        <xdr:cNvPr id="364" name="楕円 363"/>
        <xdr:cNvSpPr/>
      </xdr:nvSpPr>
      <xdr:spPr>
        <a:xfrm>
          <a:off x="7810500" y="942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118262</xdr:rowOff>
    </xdr:from>
    <xdr:ext cx="599010" cy="259045"/>
    <xdr:sp macro="" textlink="">
      <xdr:nvSpPr>
        <xdr:cNvPr id="365" name="テキスト ボックス 364"/>
        <xdr:cNvSpPr txBox="1"/>
      </xdr:nvSpPr>
      <xdr:spPr>
        <a:xfrm>
          <a:off x="7561795" y="920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55305</xdr:rowOff>
    </xdr:from>
    <xdr:to>
      <xdr:col>36</xdr:col>
      <xdr:colOff>165100</xdr:colOff>
      <xdr:row>56</xdr:row>
      <xdr:rowOff>156905</xdr:rowOff>
    </xdr:to>
    <xdr:sp macro="" textlink="">
      <xdr:nvSpPr>
        <xdr:cNvPr id="366" name="楕円 365"/>
        <xdr:cNvSpPr/>
      </xdr:nvSpPr>
      <xdr:spPr>
        <a:xfrm>
          <a:off x="6921500" y="96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148032</xdr:rowOff>
    </xdr:from>
    <xdr:ext cx="534377" cy="259045"/>
    <xdr:sp macro="" textlink="">
      <xdr:nvSpPr>
        <xdr:cNvPr id="367" name="テキスト ボックス 366"/>
        <xdr:cNvSpPr txBox="1"/>
      </xdr:nvSpPr>
      <xdr:spPr>
        <a:xfrm>
          <a:off x="6705111" y="974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158186</xdr:rowOff>
    </xdr:from>
    <xdr:to>
      <xdr:col>55</xdr:col>
      <xdr:colOff>0</xdr:colOff>
      <xdr:row>79</xdr:row>
      <xdr:rowOff>38033</xdr:rowOff>
    </xdr:to>
    <xdr:cxnSp macro="">
      <xdr:nvCxnSpPr>
        <xdr:cNvPr id="396" name="直線コネクタ 395"/>
        <xdr:cNvCxnSpPr/>
      </xdr:nvCxnSpPr>
      <xdr:spPr>
        <a:xfrm>
          <a:off x="9639300" y="13531286"/>
          <a:ext cx="838200" cy="5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161216</xdr:rowOff>
    </xdr:from>
    <xdr:ext cx="534377" cy="259045"/>
    <xdr:sp macro="" textlink="">
      <xdr:nvSpPr>
        <xdr:cNvPr id="397" name="普通建設事業費 （ うち新規整備　）平均値テキスト"/>
        <xdr:cNvSpPr txBox="1"/>
      </xdr:nvSpPr>
      <xdr:spPr>
        <a:xfrm>
          <a:off x="10528300" y="13191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84393</xdr:rowOff>
    </xdr:from>
    <xdr:to>
      <xdr:col>50</xdr:col>
      <xdr:colOff>114300</xdr:colOff>
      <xdr:row>78</xdr:row>
      <xdr:rowOff>158186</xdr:rowOff>
    </xdr:to>
    <xdr:cxnSp macro="">
      <xdr:nvCxnSpPr>
        <xdr:cNvPr id="399" name="直線コネクタ 398"/>
        <xdr:cNvCxnSpPr/>
      </xdr:nvCxnSpPr>
      <xdr:spPr>
        <a:xfrm>
          <a:off x="8750300" y="13457493"/>
          <a:ext cx="889000" cy="7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96300</xdr:rowOff>
    </xdr:from>
    <xdr:ext cx="534377" cy="259045"/>
    <xdr:sp macro="" textlink="">
      <xdr:nvSpPr>
        <xdr:cNvPr id="401" name="テキスト ボックス 400"/>
        <xdr:cNvSpPr txBox="1"/>
      </xdr:nvSpPr>
      <xdr:spPr>
        <a:xfrm>
          <a:off x="9372111" y="1312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168701</xdr:rowOff>
    </xdr:from>
    <xdr:to>
      <xdr:col>45</xdr:col>
      <xdr:colOff>177800</xdr:colOff>
      <xdr:row>78</xdr:row>
      <xdr:rowOff>84393</xdr:rowOff>
    </xdr:to>
    <xdr:cxnSp macro="">
      <xdr:nvCxnSpPr>
        <xdr:cNvPr id="402" name="直線コネクタ 401"/>
        <xdr:cNvCxnSpPr/>
      </xdr:nvCxnSpPr>
      <xdr:spPr>
        <a:xfrm>
          <a:off x="7861300" y="13370351"/>
          <a:ext cx="889000" cy="87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77396</xdr:rowOff>
    </xdr:from>
    <xdr:ext cx="534377" cy="259045"/>
    <xdr:sp macro="" textlink="">
      <xdr:nvSpPr>
        <xdr:cNvPr id="404" name="テキスト ボックス 403"/>
        <xdr:cNvSpPr txBox="1"/>
      </xdr:nvSpPr>
      <xdr:spPr>
        <a:xfrm>
          <a:off x="8483111" y="1310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168701</xdr:rowOff>
    </xdr:from>
    <xdr:to>
      <xdr:col>41</xdr:col>
      <xdr:colOff>50800</xdr:colOff>
      <xdr:row>78</xdr:row>
      <xdr:rowOff>20805</xdr:rowOff>
    </xdr:to>
    <xdr:cxnSp macro="">
      <xdr:nvCxnSpPr>
        <xdr:cNvPr id="405" name="直線コネクタ 404"/>
        <xdr:cNvCxnSpPr/>
      </xdr:nvCxnSpPr>
      <xdr:spPr>
        <a:xfrm flipV="1">
          <a:off x="6972300" y="13370351"/>
          <a:ext cx="889000" cy="2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56715</xdr:rowOff>
    </xdr:from>
    <xdr:ext cx="534377" cy="259045"/>
    <xdr:sp macro="" textlink="">
      <xdr:nvSpPr>
        <xdr:cNvPr id="407" name="テキスト ボックス 406"/>
        <xdr:cNvSpPr txBox="1"/>
      </xdr:nvSpPr>
      <xdr:spPr>
        <a:xfrm>
          <a:off x="7594111" y="1308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145083</xdr:rowOff>
    </xdr:from>
    <xdr:to>
      <xdr:col>36</xdr:col>
      <xdr:colOff>165100</xdr:colOff>
      <xdr:row>77</xdr:row>
      <xdr:rowOff>75233</xdr:rowOff>
    </xdr:to>
    <xdr:sp macro="" textlink="">
      <xdr:nvSpPr>
        <xdr:cNvPr id="408" name="フローチャート: 判断 407"/>
        <xdr:cNvSpPr/>
      </xdr:nvSpPr>
      <xdr:spPr>
        <a:xfrm>
          <a:off x="6921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91760</xdr:rowOff>
    </xdr:from>
    <xdr:ext cx="534377" cy="259045"/>
    <xdr:sp macro="" textlink="">
      <xdr:nvSpPr>
        <xdr:cNvPr id="409" name="テキスト ボックス 408"/>
        <xdr:cNvSpPr txBox="1"/>
      </xdr:nvSpPr>
      <xdr:spPr>
        <a:xfrm>
          <a:off x="6705111" y="129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158683</xdr:rowOff>
    </xdr:from>
    <xdr:to>
      <xdr:col>55</xdr:col>
      <xdr:colOff>50800</xdr:colOff>
      <xdr:row>79</xdr:row>
      <xdr:rowOff>88833</xdr:rowOff>
    </xdr:to>
    <xdr:sp macro="" textlink="">
      <xdr:nvSpPr>
        <xdr:cNvPr id="415" name="楕円 414"/>
        <xdr:cNvSpPr/>
      </xdr:nvSpPr>
      <xdr:spPr>
        <a:xfrm>
          <a:off x="10426700" y="1353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73610</xdr:rowOff>
    </xdr:from>
    <xdr:ext cx="378565" cy="259045"/>
    <xdr:sp macro="" textlink="">
      <xdr:nvSpPr>
        <xdr:cNvPr id="416" name="普通建設事業費 （ うち新規整備　）該当値テキスト"/>
        <xdr:cNvSpPr txBox="1"/>
      </xdr:nvSpPr>
      <xdr:spPr>
        <a:xfrm>
          <a:off x="10528300" y="13446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107386</xdr:rowOff>
    </xdr:from>
    <xdr:to>
      <xdr:col>50</xdr:col>
      <xdr:colOff>165100</xdr:colOff>
      <xdr:row>79</xdr:row>
      <xdr:rowOff>37536</xdr:rowOff>
    </xdr:to>
    <xdr:sp macro="" textlink="">
      <xdr:nvSpPr>
        <xdr:cNvPr id="417" name="楕円 416"/>
        <xdr:cNvSpPr/>
      </xdr:nvSpPr>
      <xdr:spPr>
        <a:xfrm>
          <a:off x="9588500" y="1348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28663</xdr:rowOff>
    </xdr:from>
    <xdr:ext cx="469744" cy="259045"/>
    <xdr:sp macro="" textlink="">
      <xdr:nvSpPr>
        <xdr:cNvPr id="418" name="テキスト ボックス 417"/>
        <xdr:cNvSpPr txBox="1"/>
      </xdr:nvSpPr>
      <xdr:spPr>
        <a:xfrm>
          <a:off x="9404428" y="1357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33593</xdr:rowOff>
    </xdr:from>
    <xdr:to>
      <xdr:col>46</xdr:col>
      <xdr:colOff>38100</xdr:colOff>
      <xdr:row>78</xdr:row>
      <xdr:rowOff>135193</xdr:rowOff>
    </xdr:to>
    <xdr:sp macro="" textlink="">
      <xdr:nvSpPr>
        <xdr:cNvPr id="419" name="楕円 418"/>
        <xdr:cNvSpPr/>
      </xdr:nvSpPr>
      <xdr:spPr>
        <a:xfrm>
          <a:off x="8699500" y="1340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126320</xdr:rowOff>
    </xdr:from>
    <xdr:ext cx="534377" cy="259045"/>
    <xdr:sp macro="" textlink="">
      <xdr:nvSpPr>
        <xdr:cNvPr id="420" name="テキスト ボックス 419"/>
        <xdr:cNvSpPr txBox="1"/>
      </xdr:nvSpPr>
      <xdr:spPr>
        <a:xfrm>
          <a:off x="8483111" y="134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117901</xdr:rowOff>
    </xdr:from>
    <xdr:to>
      <xdr:col>41</xdr:col>
      <xdr:colOff>101600</xdr:colOff>
      <xdr:row>78</xdr:row>
      <xdr:rowOff>48051</xdr:rowOff>
    </xdr:to>
    <xdr:sp macro="" textlink="">
      <xdr:nvSpPr>
        <xdr:cNvPr id="421" name="楕円 420"/>
        <xdr:cNvSpPr/>
      </xdr:nvSpPr>
      <xdr:spPr>
        <a:xfrm>
          <a:off x="7810500" y="1331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39178</xdr:rowOff>
    </xdr:from>
    <xdr:ext cx="534377" cy="259045"/>
    <xdr:sp macro="" textlink="">
      <xdr:nvSpPr>
        <xdr:cNvPr id="422" name="テキスト ボックス 421"/>
        <xdr:cNvSpPr txBox="1"/>
      </xdr:nvSpPr>
      <xdr:spPr>
        <a:xfrm>
          <a:off x="7594111" y="1341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141455</xdr:rowOff>
    </xdr:from>
    <xdr:to>
      <xdr:col>36</xdr:col>
      <xdr:colOff>165100</xdr:colOff>
      <xdr:row>78</xdr:row>
      <xdr:rowOff>71605</xdr:rowOff>
    </xdr:to>
    <xdr:sp macro="" textlink="">
      <xdr:nvSpPr>
        <xdr:cNvPr id="423" name="楕円 422"/>
        <xdr:cNvSpPr/>
      </xdr:nvSpPr>
      <xdr:spPr>
        <a:xfrm>
          <a:off x="6921500" y="1334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62732</xdr:rowOff>
    </xdr:from>
    <xdr:ext cx="534377" cy="259045"/>
    <xdr:sp macro="" textlink="">
      <xdr:nvSpPr>
        <xdr:cNvPr id="424" name="テキスト ボックス 423"/>
        <xdr:cNvSpPr txBox="1"/>
      </xdr:nvSpPr>
      <xdr:spPr>
        <a:xfrm>
          <a:off x="6705111" y="1343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64635</xdr:rowOff>
    </xdr:from>
    <xdr:to>
      <xdr:col>55</xdr:col>
      <xdr:colOff>0</xdr:colOff>
      <xdr:row>96</xdr:row>
      <xdr:rowOff>99085</xdr:rowOff>
    </xdr:to>
    <xdr:cxnSp macro="">
      <xdr:nvCxnSpPr>
        <xdr:cNvPr id="453" name="直線コネクタ 452"/>
        <xdr:cNvCxnSpPr/>
      </xdr:nvCxnSpPr>
      <xdr:spPr>
        <a:xfrm flipV="1">
          <a:off x="9639300" y="16523835"/>
          <a:ext cx="838200" cy="3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86811</xdr:rowOff>
    </xdr:from>
    <xdr:ext cx="534377" cy="259045"/>
    <xdr:sp macro="" textlink="">
      <xdr:nvSpPr>
        <xdr:cNvPr id="454" name="普通建設事業費 （ うち更新整備　）平均値テキスト"/>
        <xdr:cNvSpPr txBox="1"/>
      </xdr:nvSpPr>
      <xdr:spPr>
        <a:xfrm>
          <a:off x="10528300" y="16546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45304</xdr:rowOff>
    </xdr:from>
    <xdr:to>
      <xdr:col>50</xdr:col>
      <xdr:colOff>114300</xdr:colOff>
      <xdr:row>96</xdr:row>
      <xdr:rowOff>99085</xdr:rowOff>
    </xdr:to>
    <xdr:cxnSp macro="">
      <xdr:nvCxnSpPr>
        <xdr:cNvPr id="456" name="直線コネクタ 455"/>
        <xdr:cNvCxnSpPr/>
      </xdr:nvCxnSpPr>
      <xdr:spPr>
        <a:xfrm>
          <a:off x="8750300" y="16504504"/>
          <a:ext cx="889000" cy="5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90614</xdr:rowOff>
    </xdr:from>
    <xdr:ext cx="534377" cy="259045"/>
    <xdr:sp macro="" textlink="">
      <xdr:nvSpPr>
        <xdr:cNvPr id="458" name="テキスト ボックス 457"/>
        <xdr:cNvSpPr txBox="1"/>
      </xdr:nvSpPr>
      <xdr:spPr>
        <a:xfrm>
          <a:off x="9372111" y="1672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78595</xdr:rowOff>
    </xdr:from>
    <xdr:to>
      <xdr:col>45</xdr:col>
      <xdr:colOff>177800</xdr:colOff>
      <xdr:row>96</xdr:row>
      <xdr:rowOff>45304</xdr:rowOff>
    </xdr:to>
    <xdr:cxnSp macro="">
      <xdr:nvCxnSpPr>
        <xdr:cNvPr id="459" name="直線コネクタ 458"/>
        <xdr:cNvCxnSpPr/>
      </xdr:nvCxnSpPr>
      <xdr:spPr>
        <a:xfrm>
          <a:off x="7861300" y="16366345"/>
          <a:ext cx="889000" cy="13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82369</xdr:rowOff>
    </xdr:from>
    <xdr:ext cx="534377" cy="259045"/>
    <xdr:sp macro="" textlink="">
      <xdr:nvSpPr>
        <xdr:cNvPr id="461" name="テキスト ボックス 460"/>
        <xdr:cNvSpPr txBox="1"/>
      </xdr:nvSpPr>
      <xdr:spPr>
        <a:xfrm>
          <a:off x="8483111" y="1671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78595</xdr:rowOff>
    </xdr:from>
    <xdr:to>
      <xdr:col>41</xdr:col>
      <xdr:colOff>50800</xdr:colOff>
      <xdr:row>97</xdr:row>
      <xdr:rowOff>143380</xdr:rowOff>
    </xdr:to>
    <xdr:cxnSp macro="">
      <xdr:nvCxnSpPr>
        <xdr:cNvPr id="462" name="直線コネクタ 461"/>
        <xdr:cNvCxnSpPr/>
      </xdr:nvCxnSpPr>
      <xdr:spPr>
        <a:xfrm flipV="1">
          <a:off x="6972300" y="16366345"/>
          <a:ext cx="889000" cy="40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131464</xdr:rowOff>
    </xdr:from>
    <xdr:ext cx="534377" cy="259045"/>
    <xdr:sp macro="" textlink="">
      <xdr:nvSpPr>
        <xdr:cNvPr id="464" name="テキスト ボックス 463"/>
        <xdr:cNvSpPr txBox="1"/>
      </xdr:nvSpPr>
      <xdr:spPr>
        <a:xfrm>
          <a:off x="7594111" y="1676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153243</xdr:rowOff>
    </xdr:from>
    <xdr:to>
      <xdr:col>36</xdr:col>
      <xdr:colOff>165100</xdr:colOff>
      <xdr:row>98</xdr:row>
      <xdr:rowOff>83393</xdr:rowOff>
    </xdr:to>
    <xdr:sp macro="" textlink="">
      <xdr:nvSpPr>
        <xdr:cNvPr id="465" name="フローチャート: 判断 464"/>
        <xdr:cNvSpPr/>
      </xdr:nvSpPr>
      <xdr:spPr>
        <a:xfrm>
          <a:off x="6921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74520</xdr:rowOff>
    </xdr:from>
    <xdr:ext cx="534377" cy="259045"/>
    <xdr:sp macro="" textlink="">
      <xdr:nvSpPr>
        <xdr:cNvPr id="466" name="テキスト ボックス 465"/>
        <xdr:cNvSpPr txBox="1"/>
      </xdr:nvSpPr>
      <xdr:spPr>
        <a:xfrm>
          <a:off x="6705111" y="1687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13835</xdr:rowOff>
    </xdr:from>
    <xdr:to>
      <xdr:col>55</xdr:col>
      <xdr:colOff>50800</xdr:colOff>
      <xdr:row>96</xdr:row>
      <xdr:rowOff>115435</xdr:rowOff>
    </xdr:to>
    <xdr:sp macro="" textlink="">
      <xdr:nvSpPr>
        <xdr:cNvPr id="472" name="楕円 471"/>
        <xdr:cNvSpPr/>
      </xdr:nvSpPr>
      <xdr:spPr>
        <a:xfrm>
          <a:off x="10426700" y="1647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36712</xdr:rowOff>
    </xdr:from>
    <xdr:ext cx="534377" cy="259045"/>
    <xdr:sp macro="" textlink="">
      <xdr:nvSpPr>
        <xdr:cNvPr id="473" name="普通建設事業費 （ うち更新整備　）該当値テキスト"/>
        <xdr:cNvSpPr txBox="1"/>
      </xdr:nvSpPr>
      <xdr:spPr>
        <a:xfrm>
          <a:off x="10528300" y="1632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48285</xdr:rowOff>
    </xdr:from>
    <xdr:to>
      <xdr:col>50</xdr:col>
      <xdr:colOff>165100</xdr:colOff>
      <xdr:row>96</xdr:row>
      <xdr:rowOff>149885</xdr:rowOff>
    </xdr:to>
    <xdr:sp macro="" textlink="">
      <xdr:nvSpPr>
        <xdr:cNvPr id="474" name="楕円 473"/>
        <xdr:cNvSpPr/>
      </xdr:nvSpPr>
      <xdr:spPr>
        <a:xfrm>
          <a:off x="9588500" y="165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166412</xdr:rowOff>
    </xdr:from>
    <xdr:ext cx="534377" cy="259045"/>
    <xdr:sp macro="" textlink="">
      <xdr:nvSpPr>
        <xdr:cNvPr id="475" name="テキスト ボックス 474"/>
        <xdr:cNvSpPr txBox="1"/>
      </xdr:nvSpPr>
      <xdr:spPr>
        <a:xfrm>
          <a:off x="9372111" y="1628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165954</xdr:rowOff>
    </xdr:from>
    <xdr:to>
      <xdr:col>46</xdr:col>
      <xdr:colOff>38100</xdr:colOff>
      <xdr:row>96</xdr:row>
      <xdr:rowOff>96104</xdr:rowOff>
    </xdr:to>
    <xdr:sp macro="" textlink="">
      <xdr:nvSpPr>
        <xdr:cNvPr id="476" name="楕円 475"/>
        <xdr:cNvSpPr/>
      </xdr:nvSpPr>
      <xdr:spPr>
        <a:xfrm>
          <a:off x="8699500" y="1645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112631</xdr:rowOff>
    </xdr:from>
    <xdr:ext cx="534377" cy="259045"/>
    <xdr:sp macro="" textlink="">
      <xdr:nvSpPr>
        <xdr:cNvPr id="477" name="テキスト ボックス 476"/>
        <xdr:cNvSpPr txBox="1"/>
      </xdr:nvSpPr>
      <xdr:spPr>
        <a:xfrm>
          <a:off x="8483111" y="1622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27795</xdr:rowOff>
    </xdr:from>
    <xdr:to>
      <xdr:col>41</xdr:col>
      <xdr:colOff>101600</xdr:colOff>
      <xdr:row>95</xdr:row>
      <xdr:rowOff>129395</xdr:rowOff>
    </xdr:to>
    <xdr:sp macro="" textlink="">
      <xdr:nvSpPr>
        <xdr:cNvPr id="478" name="楕円 477"/>
        <xdr:cNvSpPr/>
      </xdr:nvSpPr>
      <xdr:spPr>
        <a:xfrm>
          <a:off x="7810500" y="1631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145922</xdr:rowOff>
    </xdr:from>
    <xdr:ext cx="534377" cy="259045"/>
    <xdr:sp macro="" textlink="">
      <xdr:nvSpPr>
        <xdr:cNvPr id="479" name="テキスト ボックス 478"/>
        <xdr:cNvSpPr txBox="1"/>
      </xdr:nvSpPr>
      <xdr:spPr>
        <a:xfrm>
          <a:off x="7594111" y="1609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92580</xdr:rowOff>
    </xdr:from>
    <xdr:to>
      <xdr:col>36</xdr:col>
      <xdr:colOff>165100</xdr:colOff>
      <xdr:row>98</xdr:row>
      <xdr:rowOff>22730</xdr:rowOff>
    </xdr:to>
    <xdr:sp macro="" textlink="">
      <xdr:nvSpPr>
        <xdr:cNvPr id="480" name="楕円 479"/>
        <xdr:cNvSpPr/>
      </xdr:nvSpPr>
      <xdr:spPr>
        <a:xfrm>
          <a:off x="6921500" y="1672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39257</xdr:rowOff>
    </xdr:from>
    <xdr:ext cx="534377" cy="259045"/>
    <xdr:sp macro="" textlink="">
      <xdr:nvSpPr>
        <xdr:cNvPr id="481" name="テキスト ボックス 480"/>
        <xdr:cNvSpPr txBox="1"/>
      </xdr:nvSpPr>
      <xdr:spPr>
        <a:xfrm>
          <a:off x="6705111" y="1649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2409</xdr:rowOff>
    </xdr:from>
    <xdr:to>
      <xdr:col>85</xdr:col>
      <xdr:colOff>127000</xdr:colOff>
      <xdr:row>39</xdr:row>
      <xdr:rowOff>67952</xdr:rowOff>
    </xdr:to>
    <xdr:cxnSp macro="">
      <xdr:nvCxnSpPr>
        <xdr:cNvPr id="512" name="直線コネクタ 511"/>
        <xdr:cNvCxnSpPr/>
      </xdr:nvCxnSpPr>
      <xdr:spPr>
        <a:xfrm>
          <a:off x="15481300" y="6688959"/>
          <a:ext cx="838200" cy="6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77209</xdr:rowOff>
    </xdr:from>
    <xdr:ext cx="534377" cy="259045"/>
    <xdr:sp macro="" textlink="">
      <xdr:nvSpPr>
        <xdr:cNvPr id="513" name="災害復旧事業費平均値テキスト"/>
        <xdr:cNvSpPr txBox="1"/>
      </xdr:nvSpPr>
      <xdr:spPr>
        <a:xfrm>
          <a:off x="16370300" y="6420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116203</xdr:rowOff>
    </xdr:from>
    <xdr:to>
      <xdr:col>81</xdr:col>
      <xdr:colOff>50800</xdr:colOff>
      <xdr:row>39</xdr:row>
      <xdr:rowOff>2409</xdr:rowOff>
    </xdr:to>
    <xdr:cxnSp macro="">
      <xdr:nvCxnSpPr>
        <xdr:cNvPr id="515" name="直線コネクタ 514"/>
        <xdr:cNvCxnSpPr/>
      </xdr:nvCxnSpPr>
      <xdr:spPr>
        <a:xfrm>
          <a:off x="14592300" y="6631303"/>
          <a:ext cx="889000" cy="5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17452</xdr:rowOff>
    </xdr:from>
    <xdr:ext cx="469744" cy="259045"/>
    <xdr:sp macro="" textlink="">
      <xdr:nvSpPr>
        <xdr:cNvPr id="517" name="テキスト ボックス 516"/>
        <xdr:cNvSpPr txBox="1"/>
      </xdr:nvSpPr>
      <xdr:spPr>
        <a:xfrm>
          <a:off x="15246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3193</xdr:rowOff>
    </xdr:from>
    <xdr:to>
      <xdr:col>76</xdr:col>
      <xdr:colOff>114300</xdr:colOff>
      <xdr:row>38</xdr:row>
      <xdr:rowOff>116203</xdr:rowOff>
    </xdr:to>
    <xdr:cxnSp macro="">
      <xdr:nvCxnSpPr>
        <xdr:cNvPr id="518" name="直線コネクタ 517"/>
        <xdr:cNvCxnSpPr/>
      </xdr:nvCxnSpPr>
      <xdr:spPr>
        <a:xfrm>
          <a:off x="13703300" y="6518293"/>
          <a:ext cx="889000" cy="11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53693</xdr:rowOff>
    </xdr:from>
    <xdr:ext cx="469744" cy="259045"/>
    <xdr:sp macro="" textlink="">
      <xdr:nvSpPr>
        <xdr:cNvPr id="520" name="テキスト ボックス 519"/>
        <xdr:cNvSpPr txBox="1"/>
      </xdr:nvSpPr>
      <xdr:spPr>
        <a:xfrm>
          <a:off x="14357428" y="674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3193</xdr:rowOff>
    </xdr:from>
    <xdr:to>
      <xdr:col>71</xdr:col>
      <xdr:colOff>177800</xdr:colOff>
      <xdr:row>39</xdr:row>
      <xdr:rowOff>19995</xdr:rowOff>
    </xdr:to>
    <xdr:cxnSp macro="">
      <xdr:nvCxnSpPr>
        <xdr:cNvPr id="521" name="直線コネクタ 520"/>
        <xdr:cNvCxnSpPr/>
      </xdr:nvCxnSpPr>
      <xdr:spPr>
        <a:xfrm flipV="1">
          <a:off x="12814300" y="6518293"/>
          <a:ext cx="889000" cy="18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72258</xdr:rowOff>
    </xdr:from>
    <xdr:ext cx="469744" cy="259045"/>
    <xdr:sp macro="" textlink="">
      <xdr:nvSpPr>
        <xdr:cNvPr id="523" name="テキスト ボックス 522"/>
        <xdr:cNvSpPr txBox="1"/>
      </xdr:nvSpPr>
      <xdr:spPr>
        <a:xfrm>
          <a:off x="13468428" y="675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7682</xdr:rowOff>
    </xdr:from>
    <xdr:to>
      <xdr:col>67</xdr:col>
      <xdr:colOff>101600</xdr:colOff>
      <xdr:row>39</xdr:row>
      <xdr:rowOff>109282</xdr:rowOff>
    </xdr:to>
    <xdr:sp macro="" textlink="">
      <xdr:nvSpPr>
        <xdr:cNvPr id="524" name="フローチャート: 判断 523"/>
        <xdr:cNvSpPr/>
      </xdr:nvSpPr>
      <xdr:spPr>
        <a:xfrm>
          <a:off x="12763500" y="669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100409</xdr:rowOff>
    </xdr:from>
    <xdr:ext cx="469744" cy="259045"/>
    <xdr:sp macro="" textlink="">
      <xdr:nvSpPr>
        <xdr:cNvPr id="525" name="テキスト ボックス 524"/>
        <xdr:cNvSpPr txBox="1"/>
      </xdr:nvSpPr>
      <xdr:spPr>
        <a:xfrm>
          <a:off x="12579428" y="6786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17152</xdr:rowOff>
    </xdr:from>
    <xdr:to>
      <xdr:col>85</xdr:col>
      <xdr:colOff>177800</xdr:colOff>
      <xdr:row>39</xdr:row>
      <xdr:rowOff>118752</xdr:rowOff>
    </xdr:to>
    <xdr:sp macro="" textlink="">
      <xdr:nvSpPr>
        <xdr:cNvPr id="531" name="楕円 530"/>
        <xdr:cNvSpPr/>
      </xdr:nvSpPr>
      <xdr:spPr>
        <a:xfrm>
          <a:off x="16268700" y="670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103529</xdr:rowOff>
    </xdr:from>
    <xdr:ext cx="469744" cy="259045"/>
    <xdr:sp macro="" textlink="">
      <xdr:nvSpPr>
        <xdr:cNvPr id="532" name="災害復旧事業費該当値テキスト"/>
        <xdr:cNvSpPr txBox="1"/>
      </xdr:nvSpPr>
      <xdr:spPr>
        <a:xfrm>
          <a:off x="16370300" y="661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123059</xdr:rowOff>
    </xdr:from>
    <xdr:to>
      <xdr:col>81</xdr:col>
      <xdr:colOff>101600</xdr:colOff>
      <xdr:row>39</xdr:row>
      <xdr:rowOff>53209</xdr:rowOff>
    </xdr:to>
    <xdr:sp macro="" textlink="">
      <xdr:nvSpPr>
        <xdr:cNvPr id="533" name="楕円 532"/>
        <xdr:cNvSpPr/>
      </xdr:nvSpPr>
      <xdr:spPr>
        <a:xfrm>
          <a:off x="15430500" y="663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44336</xdr:rowOff>
    </xdr:from>
    <xdr:ext cx="469744" cy="259045"/>
    <xdr:sp macro="" textlink="">
      <xdr:nvSpPr>
        <xdr:cNvPr id="534" name="テキスト ボックス 533"/>
        <xdr:cNvSpPr txBox="1"/>
      </xdr:nvSpPr>
      <xdr:spPr>
        <a:xfrm>
          <a:off x="15246428" y="673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65403</xdr:rowOff>
    </xdr:from>
    <xdr:to>
      <xdr:col>76</xdr:col>
      <xdr:colOff>165100</xdr:colOff>
      <xdr:row>38</xdr:row>
      <xdr:rowOff>167003</xdr:rowOff>
    </xdr:to>
    <xdr:sp macro="" textlink="">
      <xdr:nvSpPr>
        <xdr:cNvPr id="535" name="楕円 534"/>
        <xdr:cNvSpPr/>
      </xdr:nvSpPr>
      <xdr:spPr>
        <a:xfrm>
          <a:off x="14541500" y="658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12080</xdr:rowOff>
    </xdr:from>
    <xdr:ext cx="469744" cy="259045"/>
    <xdr:sp macro="" textlink="">
      <xdr:nvSpPr>
        <xdr:cNvPr id="536" name="テキスト ボックス 535"/>
        <xdr:cNvSpPr txBox="1"/>
      </xdr:nvSpPr>
      <xdr:spPr>
        <a:xfrm>
          <a:off x="14357428" y="6355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123843</xdr:rowOff>
    </xdr:from>
    <xdr:to>
      <xdr:col>72</xdr:col>
      <xdr:colOff>38100</xdr:colOff>
      <xdr:row>38</xdr:row>
      <xdr:rowOff>53994</xdr:rowOff>
    </xdr:to>
    <xdr:sp macro="" textlink="">
      <xdr:nvSpPr>
        <xdr:cNvPr id="537" name="楕円 536"/>
        <xdr:cNvSpPr/>
      </xdr:nvSpPr>
      <xdr:spPr>
        <a:xfrm>
          <a:off x="13652500" y="64674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70520</xdr:rowOff>
    </xdr:from>
    <xdr:ext cx="534377" cy="259045"/>
    <xdr:sp macro="" textlink="">
      <xdr:nvSpPr>
        <xdr:cNvPr id="538" name="テキスト ボックス 537"/>
        <xdr:cNvSpPr txBox="1"/>
      </xdr:nvSpPr>
      <xdr:spPr>
        <a:xfrm>
          <a:off x="13436111" y="624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140645</xdr:rowOff>
    </xdr:from>
    <xdr:to>
      <xdr:col>67</xdr:col>
      <xdr:colOff>101600</xdr:colOff>
      <xdr:row>39</xdr:row>
      <xdr:rowOff>70795</xdr:rowOff>
    </xdr:to>
    <xdr:sp macro="" textlink="">
      <xdr:nvSpPr>
        <xdr:cNvPr id="539" name="楕円 538"/>
        <xdr:cNvSpPr/>
      </xdr:nvSpPr>
      <xdr:spPr>
        <a:xfrm>
          <a:off x="12763500" y="665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87322</xdr:rowOff>
    </xdr:from>
    <xdr:ext cx="469744" cy="259045"/>
    <xdr:sp macro="" textlink="">
      <xdr:nvSpPr>
        <xdr:cNvPr id="540" name="テキスト ボックス 539"/>
        <xdr:cNvSpPr txBox="1"/>
      </xdr:nvSpPr>
      <xdr:spPr>
        <a:xfrm>
          <a:off x="12579428" y="643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26637</xdr:rowOff>
    </xdr:from>
    <xdr:to>
      <xdr:col>85</xdr:col>
      <xdr:colOff>127000</xdr:colOff>
      <xdr:row>78</xdr:row>
      <xdr:rowOff>55474</xdr:rowOff>
    </xdr:to>
    <xdr:cxnSp macro="">
      <xdr:nvCxnSpPr>
        <xdr:cNvPr id="622" name="直線コネクタ 621"/>
        <xdr:cNvCxnSpPr/>
      </xdr:nvCxnSpPr>
      <xdr:spPr>
        <a:xfrm flipV="1">
          <a:off x="15481300" y="13399737"/>
          <a:ext cx="838200" cy="2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143493</xdr:rowOff>
    </xdr:from>
    <xdr:ext cx="534377" cy="259045"/>
    <xdr:sp macro="" textlink="">
      <xdr:nvSpPr>
        <xdr:cNvPr id="623" name="公債費平均値テキスト"/>
        <xdr:cNvSpPr txBox="1"/>
      </xdr:nvSpPr>
      <xdr:spPr>
        <a:xfrm>
          <a:off x="16370300" y="1334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55474</xdr:rowOff>
    </xdr:from>
    <xdr:to>
      <xdr:col>81</xdr:col>
      <xdr:colOff>50800</xdr:colOff>
      <xdr:row>78</xdr:row>
      <xdr:rowOff>75154</xdr:rowOff>
    </xdr:to>
    <xdr:cxnSp macro="">
      <xdr:nvCxnSpPr>
        <xdr:cNvPr id="625" name="直線コネクタ 624"/>
        <xdr:cNvCxnSpPr/>
      </xdr:nvCxnSpPr>
      <xdr:spPr>
        <a:xfrm flipV="1">
          <a:off x="14592300" y="13428574"/>
          <a:ext cx="889000" cy="1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109597</xdr:rowOff>
    </xdr:from>
    <xdr:ext cx="534377" cy="259045"/>
    <xdr:sp macro="" textlink="">
      <xdr:nvSpPr>
        <xdr:cNvPr id="627" name="テキスト ボックス 626"/>
        <xdr:cNvSpPr txBox="1"/>
      </xdr:nvSpPr>
      <xdr:spPr>
        <a:xfrm>
          <a:off x="15214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64697</xdr:rowOff>
    </xdr:from>
    <xdr:to>
      <xdr:col>76</xdr:col>
      <xdr:colOff>114300</xdr:colOff>
      <xdr:row>78</xdr:row>
      <xdr:rowOff>75154</xdr:rowOff>
    </xdr:to>
    <xdr:cxnSp macro="">
      <xdr:nvCxnSpPr>
        <xdr:cNvPr id="628" name="直線コネクタ 627"/>
        <xdr:cNvCxnSpPr/>
      </xdr:nvCxnSpPr>
      <xdr:spPr>
        <a:xfrm>
          <a:off x="13703300" y="13437797"/>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108862</xdr:rowOff>
    </xdr:from>
    <xdr:ext cx="534377" cy="259045"/>
    <xdr:sp macro="" textlink="">
      <xdr:nvSpPr>
        <xdr:cNvPr id="630" name="テキスト ボックス 629"/>
        <xdr:cNvSpPr txBox="1"/>
      </xdr:nvSpPr>
      <xdr:spPr>
        <a:xfrm>
          <a:off x="14325111" y="131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64697</xdr:rowOff>
    </xdr:from>
    <xdr:to>
      <xdr:col>71</xdr:col>
      <xdr:colOff>177800</xdr:colOff>
      <xdr:row>78</xdr:row>
      <xdr:rowOff>79581</xdr:rowOff>
    </xdr:to>
    <xdr:cxnSp macro="">
      <xdr:nvCxnSpPr>
        <xdr:cNvPr id="631" name="直線コネクタ 630"/>
        <xdr:cNvCxnSpPr/>
      </xdr:nvCxnSpPr>
      <xdr:spPr>
        <a:xfrm flipV="1">
          <a:off x="12814300" y="13437797"/>
          <a:ext cx="889000" cy="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106241</xdr:rowOff>
    </xdr:from>
    <xdr:ext cx="534377" cy="259045"/>
    <xdr:sp macro="" textlink="">
      <xdr:nvSpPr>
        <xdr:cNvPr id="633" name="テキスト ボックス 632"/>
        <xdr:cNvSpPr txBox="1"/>
      </xdr:nvSpPr>
      <xdr:spPr>
        <a:xfrm>
          <a:off x="13436111" y="1313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3645</xdr:rowOff>
    </xdr:from>
    <xdr:to>
      <xdr:col>67</xdr:col>
      <xdr:colOff>101600</xdr:colOff>
      <xdr:row>78</xdr:row>
      <xdr:rowOff>105245</xdr:rowOff>
    </xdr:to>
    <xdr:sp macro="" textlink="">
      <xdr:nvSpPr>
        <xdr:cNvPr id="634" name="フローチャート: 判断 633"/>
        <xdr:cNvSpPr/>
      </xdr:nvSpPr>
      <xdr:spPr>
        <a:xfrm>
          <a:off x="12763500" y="133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121772</xdr:rowOff>
    </xdr:from>
    <xdr:ext cx="534377" cy="259045"/>
    <xdr:sp macro="" textlink="">
      <xdr:nvSpPr>
        <xdr:cNvPr id="635" name="テキスト ボックス 634"/>
        <xdr:cNvSpPr txBox="1"/>
      </xdr:nvSpPr>
      <xdr:spPr>
        <a:xfrm>
          <a:off x="12547111" y="1315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147287</xdr:rowOff>
    </xdr:from>
    <xdr:to>
      <xdr:col>85</xdr:col>
      <xdr:colOff>177800</xdr:colOff>
      <xdr:row>78</xdr:row>
      <xdr:rowOff>77437</xdr:rowOff>
    </xdr:to>
    <xdr:sp macro="" textlink="">
      <xdr:nvSpPr>
        <xdr:cNvPr id="641" name="楕円 640"/>
        <xdr:cNvSpPr/>
      </xdr:nvSpPr>
      <xdr:spPr>
        <a:xfrm>
          <a:off x="16268700" y="1334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170164</xdr:rowOff>
    </xdr:from>
    <xdr:ext cx="534377" cy="259045"/>
    <xdr:sp macro="" textlink="">
      <xdr:nvSpPr>
        <xdr:cNvPr id="642" name="公債費該当値テキスト"/>
        <xdr:cNvSpPr txBox="1"/>
      </xdr:nvSpPr>
      <xdr:spPr>
        <a:xfrm>
          <a:off x="16370300" y="1320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4674</xdr:rowOff>
    </xdr:from>
    <xdr:to>
      <xdr:col>81</xdr:col>
      <xdr:colOff>101600</xdr:colOff>
      <xdr:row>78</xdr:row>
      <xdr:rowOff>106274</xdr:rowOff>
    </xdr:to>
    <xdr:sp macro="" textlink="">
      <xdr:nvSpPr>
        <xdr:cNvPr id="643" name="楕円 642"/>
        <xdr:cNvSpPr/>
      </xdr:nvSpPr>
      <xdr:spPr>
        <a:xfrm>
          <a:off x="15430500" y="1337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97401</xdr:rowOff>
    </xdr:from>
    <xdr:ext cx="534377" cy="259045"/>
    <xdr:sp macro="" textlink="">
      <xdr:nvSpPr>
        <xdr:cNvPr id="644" name="テキスト ボックス 643"/>
        <xdr:cNvSpPr txBox="1"/>
      </xdr:nvSpPr>
      <xdr:spPr>
        <a:xfrm>
          <a:off x="15214111" y="13470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24354</xdr:rowOff>
    </xdr:from>
    <xdr:to>
      <xdr:col>76</xdr:col>
      <xdr:colOff>165100</xdr:colOff>
      <xdr:row>78</xdr:row>
      <xdr:rowOff>125954</xdr:rowOff>
    </xdr:to>
    <xdr:sp macro="" textlink="">
      <xdr:nvSpPr>
        <xdr:cNvPr id="645" name="楕円 644"/>
        <xdr:cNvSpPr/>
      </xdr:nvSpPr>
      <xdr:spPr>
        <a:xfrm>
          <a:off x="14541500" y="1339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117081</xdr:rowOff>
    </xdr:from>
    <xdr:ext cx="534377" cy="259045"/>
    <xdr:sp macro="" textlink="">
      <xdr:nvSpPr>
        <xdr:cNvPr id="646" name="テキスト ボックス 645"/>
        <xdr:cNvSpPr txBox="1"/>
      </xdr:nvSpPr>
      <xdr:spPr>
        <a:xfrm>
          <a:off x="14325111" y="1349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13897</xdr:rowOff>
    </xdr:from>
    <xdr:to>
      <xdr:col>72</xdr:col>
      <xdr:colOff>38100</xdr:colOff>
      <xdr:row>78</xdr:row>
      <xdr:rowOff>115497</xdr:rowOff>
    </xdr:to>
    <xdr:sp macro="" textlink="">
      <xdr:nvSpPr>
        <xdr:cNvPr id="647" name="楕円 646"/>
        <xdr:cNvSpPr/>
      </xdr:nvSpPr>
      <xdr:spPr>
        <a:xfrm>
          <a:off x="13652500" y="1338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106624</xdr:rowOff>
    </xdr:from>
    <xdr:ext cx="534377" cy="259045"/>
    <xdr:sp macro="" textlink="">
      <xdr:nvSpPr>
        <xdr:cNvPr id="648" name="テキスト ボックス 647"/>
        <xdr:cNvSpPr txBox="1"/>
      </xdr:nvSpPr>
      <xdr:spPr>
        <a:xfrm>
          <a:off x="13436111" y="1347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28781</xdr:rowOff>
    </xdr:from>
    <xdr:to>
      <xdr:col>67</xdr:col>
      <xdr:colOff>101600</xdr:colOff>
      <xdr:row>78</xdr:row>
      <xdr:rowOff>130381</xdr:rowOff>
    </xdr:to>
    <xdr:sp macro="" textlink="">
      <xdr:nvSpPr>
        <xdr:cNvPr id="649" name="楕円 648"/>
        <xdr:cNvSpPr/>
      </xdr:nvSpPr>
      <xdr:spPr>
        <a:xfrm>
          <a:off x="12763500" y="1340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121508</xdr:rowOff>
    </xdr:from>
    <xdr:ext cx="534377" cy="259045"/>
    <xdr:sp macro="" textlink="">
      <xdr:nvSpPr>
        <xdr:cNvPr id="650" name="テキスト ボックス 649"/>
        <xdr:cNvSpPr txBox="1"/>
      </xdr:nvSpPr>
      <xdr:spPr>
        <a:xfrm>
          <a:off x="12547111" y="1349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114005</xdr:rowOff>
    </xdr:from>
    <xdr:to>
      <xdr:col>85</xdr:col>
      <xdr:colOff>127000</xdr:colOff>
      <xdr:row>98</xdr:row>
      <xdr:rowOff>129687</xdr:rowOff>
    </xdr:to>
    <xdr:cxnSp macro="">
      <xdr:nvCxnSpPr>
        <xdr:cNvPr id="677" name="直線コネクタ 676"/>
        <xdr:cNvCxnSpPr/>
      </xdr:nvCxnSpPr>
      <xdr:spPr>
        <a:xfrm>
          <a:off x="15481300" y="16916105"/>
          <a:ext cx="838200" cy="1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166581</xdr:rowOff>
    </xdr:from>
    <xdr:ext cx="534377" cy="259045"/>
    <xdr:sp macro="" textlink="">
      <xdr:nvSpPr>
        <xdr:cNvPr id="678" name="積立金平均値テキスト"/>
        <xdr:cNvSpPr txBox="1"/>
      </xdr:nvSpPr>
      <xdr:spPr>
        <a:xfrm>
          <a:off x="16370300" y="16625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76836</xdr:rowOff>
    </xdr:from>
    <xdr:to>
      <xdr:col>81</xdr:col>
      <xdr:colOff>50800</xdr:colOff>
      <xdr:row>98</xdr:row>
      <xdr:rowOff>114005</xdr:rowOff>
    </xdr:to>
    <xdr:cxnSp macro="">
      <xdr:nvCxnSpPr>
        <xdr:cNvPr id="680" name="直線コネクタ 679"/>
        <xdr:cNvCxnSpPr/>
      </xdr:nvCxnSpPr>
      <xdr:spPr>
        <a:xfrm>
          <a:off x="14592300" y="16878936"/>
          <a:ext cx="889000" cy="3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108532</xdr:rowOff>
    </xdr:from>
    <xdr:ext cx="534377" cy="259045"/>
    <xdr:sp macro="" textlink="">
      <xdr:nvSpPr>
        <xdr:cNvPr id="682" name="テキスト ボックス 681"/>
        <xdr:cNvSpPr txBox="1"/>
      </xdr:nvSpPr>
      <xdr:spPr>
        <a:xfrm>
          <a:off x="15214111" y="165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170653</xdr:rowOff>
    </xdr:from>
    <xdr:to>
      <xdr:col>76</xdr:col>
      <xdr:colOff>114300</xdr:colOff>
      <xdr:row>98</xdr:row>
      <xdr:rowOff>76836</xdr:rowOff>
    </xdr:to>
    <xdr:cxnSp macro="">
      <xdr:nvCxnSpPr>
        <xdr:cNvPr id="683" name="直線コネクタ 682"/>
        <xdr:cNvCxnSpPr/>
      </xdr:nvCxnSpPr>
      <xdr:spPr>
        <a:xfrm>
          <a:off x="13703300" y="16801303"/>
          <a:ext cx="889000" cy="77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114600</xdr:rowOff>
    </xdr:from>
    <xdr:ext cx="534377" cy="259045"/>
    <xdr:sp macro="" textlink="">
      <xdr:nvSpPr>
        <xdr:cNvPr id="685" name="テキスト ボックス 684"/>
        <xdr:cNvSpPr txBox="1"/>
      </xdr:nvSpPr>
      <xdr:spPr>
        <a:xfrm>
          <a:off x="14325111" y="1657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142264</xdr:rowOff>
    </xdr:from>
    <xdr:to>
      <xdr:col>71</xdr:col>
      <xdr:colOff>177800</xdr:colOff>
      <xdr:row>97</xdr:row>
      <xdr:rowOff>170653</xdr:rowOff>
    </xdr:to>
    <xdr:cxnSp macro="">
      <xdr:nvCxnSpPr>
        <xdr:cNvPr id="686" name="直線コネクタ 685"/>
        <xdr:cNvCxnSpPr/>
      </xdr:nvCxnSpPr>
      <xdr:spPr>
        <a:xfrm>
          <a:off x="12814300" y="16772914"/>
          <a:ext cx="889000" cy="2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85112</xdr:rowOff>
    </xdr:from>
    <xdr:ext cx="534377" cy="259045"/>
    <xdr:sp macro="" textlink="">
      <xdr:nvSpPr>
        <xdr:cNvPr id="688" name="テキスト ボックス 687"/>
        <xdr:cNvSpPr txBox="1"/>
      </xdr:nvSpPr>
      <xdr:spPr>
        <a:xfrm>
          <a:off x="13436111" y="168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156575</xdr:rowOff>
    </xdr:from>
    <xdr:to>
      <xdr:col>67</xdr:col>
      <xdr:colOff>101600</xdr:colOff>
      <xdr:row>98</xdr:row>
      <xdr:rowOff>86725</xdr:rowOff>
    </xdr:to>
    <xdr:sp macro="" textlink="">
      <xdr:nvSpPr>
        <xdr:cNvPr id="689" name="フローチャート: 判断 688"/>
        <xdr:cNvSpPr/>
      </xdr:nvSpPr>
      <xdr:spPr>
        <a:xfrm>
          <a:off x="12763500" y="1678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77852</xdr:rowOff>
    </xdr:from>
    <xdr:ext cx="534377" cy="259045"/>
    <xdr:sp macro="" textlink="">
      <xdr:nvSpPr>
        <xdr:cNvPr id="690" name="テキスト ボックス 689"/>
        <xdr:cNvSpPr txBox="1"/>
      </xdr:nvSpPr>
      <xdr:spPr>
        <a:xfrm>
          <a:off x="12547111" y="168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78887</xdr:rowOff>
    </xdr:from>
    <xdr:to>
      <xdr:col>85</xdr:col>
      <xdr:colOff>177800</xdr:colOff>
      <xdr:row>99</xdr:row>
      <xdr:rowOff>9037</xdr:rowOff>
    </xdr:to>
    <xdr:sp macro="" textlink="">
      <xdr:nvSpPr>
        <xdr:cNvPr id="696" name="楕円 695"/>
        <xdr:cNvSpPr/>
      </xdr:nvSpPr>
      <xdr:spPr>
        <a:xfrm>
          <a:off x="16268700" y="1688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165264</xdr:rowOff>
    </xdr:from>
    <xdr:ext cx="469744" cy="259045"/>
    <xdr:sp macro="" textlink="">
      <xdr:nvSpPr>
        <xdr:cNvPr id="697" name="積立金該当値テキスト"/>
        <xdr:cNvSpPr txBox="1"/>
      </xdr:nvSpPr>
      <xdr:spPr>
        <a:xfrm>
          <a:off x="16370300" y="1679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63205</xdr:rowOff>
    </xdr:from>
    <xdr:to>
      <xdr:col>81</xdr:col>
      <xdr:colOff>101600</xdr:colOff>
      <xdr:row>98</xdr:row>
      <xdr:rowOff>164805</xdr:rowOff>
    </xdr:to>
    <xdr:sp macro="" textlink="">
      <xdr:nvSpPr>
        <xdr:cNvPr id="698" name="楕円 697"/>
        <xdr:cNvSpPr/>
      </xdr:nvSpPr>
      <xdr:spPr>
        <a:xfrm>
          <a:off x="15430500" y="1686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155932</xdr:rowOff>
    </xdr:from>
    <xdr:ext cx="469744" cy="259045"/>
    <xdr:sp macro="" textlink="">
      <xdr:nvSpPr>
        <xdr:cNvPr id="699" name="テキスト ボックス 698"/>
        <xdr:cNvSpPr txBox="1"/>
      </xdr:nvSpPr>
      <xdr:spPr>
        <a:xfrm>
          <a:off x="15246428" y="1695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26036</xdr:rowOff>
    </xdr:from>
    <xdr:to>
      <xdr:col>76</xdr:col>
      <xdr:colOff>165100</xdr:colOff>
      <xdr:row>98</xdr:row>
      <xdr:rowOff>127636</xdr:rowOff>
    </xdr:to>
    <xdr:sp macro="" textlink="">
      <xdr:nvSpPr>
        <xdr:cNvPr id="700" name="楕円 699"/>
        <xdr:cNvSpPr/>
      </xdr:nvSpPr>
      <xdr:spPr>
        <a:xfrm>
          <a:off x="14541500" y="1682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118763</xdr:rowOff>
    </xdr:from>
    <xdr:ext cx="534377" cy="259045"/>
    <xdr:sp macro="" textlink="">
      <xdr:nvSpPr>
        <xdr:cNvPr id="701" name="テキスト ボックス 700"/>
        <xdr:cNvSpPr txBox="1"/>
      </xdr:nvSpPr>
      <xdr:spPr>
        <a:xfrm>
          <a:off x="14325111" y="1692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119853</xdr:rowOff>
    </xdr:from>
    <xdr:to>
      <xdr:col>72</xdr:col>
      <xdr:colOff>38100</xdr:colOff>
      <xdr:row>98</xdr:row>
      <xdr:rowOff>50003</xdr:rowOff>
    </xdr:to>
    <xdr:sp macro="" textlink="">
      <xdr:nvSpPr>
        <xdr:cNvPr id="702" name="楕円 701"/>
        <xdr:cNvSpPr/>
      </xdr:nvSpPr>
      <xdr:spPr>
        <a:xfrm>
          <a:off x="13652500" y="1675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66530</xdr:rowOff>
    </xdr:from>
    <xdr:ext cx="534377" cy="259045"/>
    <xdr:sp macro="" textlink="">
      <xdr:nvSpPr>
        <xdr:cNvPr id="703" name="テキスト ボックス 702"/>
        <xdr:cNvSpPr txBox="1"/>
      </xdr:nvSpPr>
      <xdr:spPr>
        <a:xfrm>
          <a:off x="13436111" y="1652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91464</xdr:rowOff>
    </xdr:from>
    <xdr:to>
      <xdr:col>67</xdr:col>
      <xdr:colOff>101600</xdr:colOff>
      <xdr:row>98</xdr:row>
      <xdr:rowOff>21614</xdr:rowOff>
    </xdr:to>
    <xdr:sp macro="" textlink="">
      <xdr:nvSpPr>
        <xdr:cNvPr id="704" name="楕円 703"/>
        <xdr:cNvSpPr/>
      </xdr:nvSpPr>
      <xdr:spPr>
        <a:xfrm>
          <a:off x="12763500" y="1672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38141</xdr:rowOff>
    </xdr:from>
    <xdr:ext cx="534377" cy="259045"/>
    <xdr:sp macro="" textlink="">
      <xdr:nvSpPr>
        <xdr:cNvPr id="705" name="テキスト ボックス 704"/>
        <xdr:cNvSpPr txBox="1"/>
      </xdr:nvSpPr>
      <xdr:spPr>
        <a:xfrm>
          <a:off x="12547111" y="1649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167327</xdr:rowOff>
    </xdr:from>
    <xdr:ext cx="469744" cy="259045"/>
    <xdr:sp macro="" textlink="">
      <xdr:nvSpPr>
        <xdr:cNvPr id="733" name="投資及び出資金平均値テキスト"/>
        <xdr:cNvSpPr txBox="1"/>
      </xdr:nvSpPr>
      <xdr:spPr>
        <a:xfrm>
          <a:off x="22212300" y="633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98716</xdr:rowOff>
    </xdr:from>
    <xdr:ext cx="469744" cy="259045"/>
    <xdr:sp macro="" textlink="">
      <xdr:nvSpPr>
        <xdr:cNvPr id="737" name="テキスト ボックス 736"/>
        <xdr:cNvSpPr txBox="1"/>
      </xdr:nvSpPr>
      <xdr:spPr>
        <a:xfrm>
          <a:off x="21088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107860</xdr:rowOff>
    </xdr:from>
    <xdr:ext cx="469744" cy="259045"/>
    <xdr:sp macro="" textlink="">
      <xdr:nvSpPr>
        <xdr:cNvPr id="740" name="テキスト ボックス 739"/>
        <xdr:cNvSpPr txBox="1"/>
      </xdr:nvSpPr>
      <xdr:spPr>
        <a:xfrm>
          <a:off x="20199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117965</xdr:rowOff>
    </xdr:from>
    <xdr:ext cx="469744" cy="259045"/>
    <xdr:sp macro="" textlink="">
      <xdr:nvSpPr>
        <xdr:cNvPr id="743" name="テキスト ボックス 742"/>
        <xdr:cNvSpPr txBox="1"/>
      </xdr:nvSpPr>
      <xdr:spPr>
        <a:xfrm>
          <a:off x="19310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130825</xdr:rowOff>
    </xdr:from>
    <xdr:to>
      <xdr:col>98</xdr:col>
      <xdr:colOff>38100</xdr:colOff>
      <xdr:row>38</xdr:row>
      <xdr:rowOff>60975</xdr:rowOff>
    </xdr:to>
    <xdr:sp macro="" textlink="">
      <xdr:nvSpPr>
        <xdr:cNvPr id="744" name="フローチャート: 判断 743"/>
        <xdr:cNvSpPr/>
      </xdr:nvSpPr>
      <xdr:spPr>
        <a:xfrm>
          <a:off x="186055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77502</xdr:rowOff>
    </xdr:from>
    <xdr:ext cx="469744" cy="259045"/>
    <xdr:sp macro="" textlink="">
      <xdr:nvSpPr>
        <xdr:cNvPr id="745" name="テキスト ボックス 744"/>
        <xdr:cNvSpPr txBox="1"/>
      </xdr:nvSpPr>
      <xdr:spPr>
        <a:xfrm>
          <a:off x="18421428" y="624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2"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71544</xdr:rowOff>
    </xdr:from>
    <xdr:to>
      <xdr:col>116</xdr:col>
      <xdr:colOff>63500</xdr:colOff>
      <xdr:row>59</xdr:row>
      <xdr:rowOff>76574</xdr:rowOff>
    </xdr:to>
    <xdr:cxnSp macro="">
      <xdr:nvCxnSpPr>
        <xdr:cNvPr id="791" name="直線コネクタ 790"/>
        <xdr:cNvCxnSpPr/>
      </xdr:nvCxnSpPr>
      <xdr:spPr>
        <a:xfrm>
          <a:off x="21323300" y="10187094"/>
          <a:ext cx="838200" cy="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68442</xdr:rowOff>
    </xdr:from>
    <xdr:to>
      <xdr:col>111</xdr:col>
      <xdr:colOff>177800</xdr:colOff>
      <xdr:row>59</xdr:row>
      <xdr:rowOff>71544</xdr:rowOff>
    </xdr:to>
    <xdr:cxnSp macro="">
      <xdr:nvCxnSpPr>
        <xdr:cNvPr id="794" name="直線コネクタ 793"/>
        <xdr:cNvCxnSpPr/>
      </xdr:nvCxnSpPr>
      <xdr:spPr>
        <a:xfrm>
          <a:off x="20434300" y="10183992"/>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65634</xdr:rowOff>
    </xdr:from>
    <xdr:to>
      <xdr:col>107</xdr:col>
      <xdr:colOff>50800</xdr:colOff>
      <xdr:row>59</xdr:row>
      <xdr:rowOff>68442</xdr:rowOff>
    </xdr:to>
    <xdr:cxnSp macro="">
      <xdr:nvCxnSpPr>
        <xdr:cNvPr id="797" name="直線コネクタ 796"/>
        <xdr:cNvCxnSpPr/>
      </xdr:nvCxnSpPr>
      <xdr:spPr>
        <a:xfrm>
          <a:off x="19545300" y="10181184"/>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161927</xdr:rowOff>
    </xdr:from>
    <xdr:ext cx="469744" cy="259045"/>
    <xdr:sp macro="" textlink="">
      <xdr:nvSpPr>
        <xdr:cNvPr id="799" name="テキスト ボックス 798"/>
        <xdr:cNvSpPr txBox="1"/>
      </xdr:nvSpPr>
      <xdr:spPr>
        <a:xfrm>
          <a:off x="20199428" y="976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65634</xdr:rowOff>
    </xdr:from>
    <xdr:to>
      <xdr:col>102</xdr:col>
      <xdr:colOff>114300</xdr:colOff>
      <xdr:row>59</xdr:row>
      <xdr:rowOff>65732</xdr:rowOff>
    </xdr:to>
    <xdr:cxnSp macro="">
      <xdr:nvCxnSpPr>
        <xdr:cNvPr id="800" name="直線コネクタ 799"/>
        <xdr:cNvCxnSpPr/>
      </xdr:nvCxnSpPr>
      <xdr:spPr>
        <a:xfrm flipV="1">
          <a:off x="18656300" y="10181184"/>
          <a:ext cx="889000" cy="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148701</xdr:rowOff>
    </xdr:from>
    <xdr:ext cx="469744" cy="259045"/>
    <xdr:sp macro="" textlink="">
      <xdr:nvSpPr>
        <xdr:cNvPr id="802" name="テキスト ボックス 801"/>
        <xdr:cNvSpPr txBox="1"/>
      </xdr:nvSpPr>
      <xdr:spPr>
        <a:xfrm>
          <a:off x="19310428" y="97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72017</xdr:rowOff>
    </xdr:from>
    <xdr:to>
      <xdr:col>98</xdr:col>
      <xdr:colOff>38100</xdr:colOff>
      <xdr:row>59</xdr:row>
      <xdr:rowOff>2167</xdr:rowOff>
    </xdr:to>
    <xdr:sp macro="" textlink="">
      <xdr:nvSpPr>
        <xdr:cNvPr id="803" name="フローチャート: 判断 802"/>
        <xdr:cNvSpPr/>
      </xdr:nvSpPr>
      <xdr:spPr>
        <a:xfrm>
          <a:off x="18605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18694</xdr:rowOff>
    </xdr:from>
    <xdr:ext cx="469744" cy="259045"/>
    <xdr:sp macro="" textlink="">
      <xdr:nvSpPr>
        <xdr:cNvPr id="804" name="テキスト ボックス 803"/>
        <xdr:cNvSpPr txBox="1"/>
      </xdr:nvSpPr>
      <xdr:spPr>
        <a:xfrm>
          <a:off x="18421428" y="979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25774</xdr:rowOff>
    </xdr:from>
    <xdr:to>
      <xdr:col>116</xdr:col>
      <xdr:colOff>114300</xdr:colOff>
      <xdr:row>59</xdr:row>
      <xdr:rowOff>127374</xdr:rowOff>
    </xdr:to>
    <xdr:sp macro="" textlink="">
      <xdr:nvSpPr>
        <xdr:cNvPr id="810" name="楕円 809"/>
        <xdr:cNvSpPr/>
      </xdr:nvSpPr>
      <xdr:spPr>
        <a:xfrm>
          <a:off x="22110700" y="101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112151</xdr:rowOff>
    </xdr:from>
    <xdr:ext cx="378565" cy="259045"/>
    <xdr:sp macro="" textlink="">
      <xdr:nvSpPr>
        <xdr:cNvPr id="811" name="貸付金該当値テキスト"/>
        <xdr:cNvSpPr txBox="1"/>
      </xdr:nvSpPr>
      <xdr:spPr>
        <a:xfrm>
          <a:off x="22212300" y="10056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20744</xdr:rowOff>
    </xdr:from>
    <xdr:to>
      <xdr:col>112</xdr:col>
      <xdr:colOff>38100</xdr:colOff>
      <xdr:row>59</xdr:row>
      <xdr:rowOff>122344</xdr:rowOff>
    </xdr:to>
    <xdr:sp macro="" textlink="">
      <xdr:nvSpPr>
        <xdr:cNvPr id="812" name="楕円 811"/>
        <xdr:cNvSpPr/>
      </xdr:nvSpPr>
      <xdr:spPr>
        <a:xfrm>
          <a:off x="21272500" y="1013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113471</xdr:rowOff>
    </xdr:from>
    <xdr:ext cx="378565" cy="259045"/>
    <xdr:sp macro="" textlink="">
      <xdr:nvSpPr>
        <xdr:cNvPr id="813" name="テキスト ボックス 812"/>
        <xdr:cNvSpPr txBox="1"/>
      </xdr:nvSpPr>
      <xdr:spPr>
        <a:xfrm>
          <a:off x="21134017" y="10229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17642</xdr:rowOff>
    </xdr:from>
    <xdr:to>
      <xdr:col>107</xdr:col>
      <xdr:colOff>101600</xdr:colOff>
      <xdr:row>59</xdr:row>
      <xdr:rowOff>119242</xdr:rowOff>
    </xdr:to>
    <xdr:sp macro="" textlink="">
      <xdr:nvSpPr>
        <xdr:cNvPr id="814" name="楕円 813"/>
        <xdr:cNvSpPr/>
      </xdr:nvSpPr>
      <xdr:spPr>
        <a:xfrm>
          <a:off x="20383500" y="1013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110369</xdr:rowOff>
    </xdr:from>
    <xdr:ext cx="378565" cy="259045"/>
    <xdr:sp macro="" textlink="">
      <xdr:nvSpPr>
        <xdr:cNvPr id="815" name="テキスト ボックス 814"/>
        <xdr:cNvSpPr txBox="1"/>
      </xdr:nvSpPr>
      <xdr:spPr>
        <a:xfrm>
          <a:off x="20245017" y="10225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14834</xdr:rowOff>
    </xdr:from>
    <xdr:to>
      <xdr:col>102</xdr:col>
      <xdr:colOff>165100</xdr:colOff>
      <xdr:row>59</xdr:row>
      <xdr:rowOff>116434</xdr:rowOff>
    </xdr:to>
    <xdr:sp macro="" textlink="">
      <xdr:nvSpPr>
        <xdr:cNvPr id="816" name="楕円 815"/>
        <xdr:cNvSpPr/>
      </xdr:nvSpPr>
      <xdr:spPr>
        <a:xfrm>
          <a:off x="19494500" y="1013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107561</xdr:rowOff>
    </xdr:from>
    <xdr:ext cx="469744" cy="259045"/>
    <xdr:sp macro="" textlink="">
      <xdr:nvSpPr>
        <xdr:cNvPr id="817" name="テキスト ボックス 816"/>
        <xdr:cNvSpPr txBox="1"/>
      </xdr:nvSpPr>
      <xdr:spPr>
        <a:xfrm>
          <a:off x="19310428" y="10223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14932</xdr:rowOff>
    </xdr:from>
    <xdr:to>
      <xdr:col>98</xdr:col>
      <xdr:colOff>38100</xdr:colOff>
      <xdr:row>59</xdr:row>
      <xdr:rowOff>116532</xdr:rowOff>
    </xdr:to>
    <xdr:sp macro="" textlink="">
      <xdr:nvSpPr>
        <xdr:cNvPr id="818" name="楕円 817"/>
        <xdr:cNvSpPr/>
      </xdr:nvSpPr>
      <xdr:spPr>
        <a:xfrm>
          <a:off x="18605500" y="101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107659</xdr:rowOff>
    </xdr:from>
    <xdr:ext cx="469744" cy="259045"/>
    <xdr:sp macro="" textlink="">
      <xdr:nvSpPr>
        <xdr:cNvPr id="819" name="テキスト ボックス 818"/>
        <xdr:cNvSpPr txBox="1"/>
      </xdr:nvSpPr>
      <xdr:spPr>
        <a:xfrm>
          <a:off x="18421428" y="1022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44259</xdr:rowOff>
    </xdr:from>
    <xdr:to>
      <xdr:col>116</xdr:col>
      <xdr:colOff>63500</xdr:colOff>
      <xdr:row>75</xdr:row>
      <xdr:rowOff>79856</xdr:rowOff>
    </xdr:to>
    <xdr:cxnSp macro="">
      <xdr:nvCxnSpPr>
        <xdr:cNvPr id="851" name="直線コネクタ 850"/>
        <xdr:cNvCxnSpPr/>
      </xdr:nvCxnSpPr>
      <xdr:spPr>
        <a:xfrm flipV="1">
          <a:off x="21323300" y="12903009"/>
          <a:ext cx="838200" cy="3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44500</xdr:rowOff>
    </xdr:from>
    <xdr:ext cx="534377" cy="259045"/>
    <xdr:sp macro="" textlink="">
      <xdr:nvSpPr>
        <xdr:cNvPr id="852" name="繰出金平均値テキスト"/>
        <xdr:cNvSpPr txBox="1"/>
      </xdr:nvSpPr>
      <xdr:spPr>
        <a:xfrm>
          <a:off x="22212300" y="1290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79856</xdr:rowOff>
    </xdr:from>
    <xdr:to>
      <xdr:col>111</xdr:col>
      <xdr:colOff>177800</xdr:colOff>
      <xdr:row>75</xdr:row>
      <xdr:rowOff>102650</xdr:rowOff>
    </xdr:to>
    <xdr:cxnSp macro="">
      <xdr:nvCxnSpPr>
        <xdr:cNvPr id="854" name="直線コネクタ 853"/>
        <xdr:cNvCxnSpPr/>
      </xdr:nvCxnSpPr>
      <xdr:spPr>
        <a:xfrm flipV="1">
          <a:off x="20434300" y="12938606"/>
          <a:ext cx="889000" cy="2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137442</xdr:rowOff>
    </xdr:from>
    <xdr:ext cx="534377" cy="259045"/>
    <xdr:sp macro="" textlink="">
      <xdr:nvSpPr>
        <xdr:cNvPr id="856" name="テキスト ボックス 855"/>
        <xdr:cNvSpPr txBox="1"/>
      </xdr:nvSpPr>
      <xdr:spPr>
        <a:xfrm>
          <a:off x="21056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102650</xdr:rowOff>
    </xdr:from>
    <xdr:to>
      <xdr:col>107</xdr:col>
      <xdr:colOff>50800</xdr:colOff>
      <xdr:row>75</xdr:row>
      <xdr:rowOff>119926</xdr:rowOff>
    </xdr:to>
    <xdr:cxnSp macro="">
      <xdr:nvCxnSpPr>
        <xdr:cNvPr id="857" name="直線コネクタ 856"/>
        <xdr:cNvCxnSpPr/>
      </xdr:nvCxnSpPr>
      <xdr:spPr>
        <a:xfrm flipV="1">
          <a:off x="19545300" y="12961400"/>
          <a:ext cx="889000" cy="1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147607</xdr:rowOff>
    </xdr:from>
    <xdr:ext cx="534377" cy="259045"/>
    <xdr:sp macro="" textlink="">
      <xdr:nvSpPr>
        <xdr:cNvPr id="859" name="テキスト ボックス 858"/>
        <xdr:cNvSpPr txBox="1"/>
      </xdr:nvSpPr>
      <xdr:spPr>
        <a:xfrm>
          <a:off x="20167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96576</xdr:rowOff>
    </xdr:from>
    <xdr:to>
      <xdr:col>102</xdr:col>
      <xdr:colOff>114300</xdr:colOff>
      <xdr:row>75</xdr:row>
      <xdr:rowOff>119926</xdr:rowOff>
    </xdr:to>
    <xdr:cxnSp macro="">
      <xdr:nvCxnSpPr>
        <xdr:cNvPr id="860" name="直線コネクタ 859"/>
        <xdr:cNvCxnSpPr/>
      </xdr:nvCxnSpPr>
      <xdr:spPr>
        <a:xfrm>
          <a:off x="18656300" y="12955326"/>
          <a:ext cx="889000" cy="2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132324</xdr:rowOff>
    </xdr:from>
    <xdr:ext cx="534377" cy="259045"/>
    <xdr:sp macro="" textlink="">
      <xdr:nvSpPr>
        <xdr:cNvPr id="862" name="テキスト ボックス 861"/>
        <xdr:cNvSpPr txBox="1"/>
      </xdr:nvSpPr>
      <xdr:spPr>
        <a:xfrm>
          <a:off x="19278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73714</xdr:rowOff>
    </xdr:from>
    <xdr:to>
      <xdr:col>98</xdr:col>
      <xdr:colOff>38100</xdr:colOff>
      <xdr:row>76</xdr:row>
      <xdr:rowOff>3863</xdr:rowOff>
    </xdr:to>
    <xdr:sp macro="" textlink="">
      <xdr:nvSpPr>
        <xdr:cNvPr id="863" name="フローチャート: 判断 862"/>
        <xdr:cNvSpPr/>
      </xdr:nvSpPr>
      <xdr:spPr>
        <a:xfrm>
          <a:off x="18605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166442</xdr:rowOff>
    </xdr:from>
    <xdr:ext cx="534377" cy="259045"/>
    <xdr:sp macro="" textlink="">
      <xdr:nvSpPr>
        <xdr:cNvPr id="864" name="テキスト ボックス 863"/>
        <xdr:cNvSpPr txBox="1"/>
      </xdr:nvSpPr>
      <xdr:spPr>
        <a:xfrm>
          <a:off x="18389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164909</xdr:rowOff>
    </xdr:from>
    <xdr:to>
      <xdr:col>116</xdr:col>
      <xdr:colOff>114300</xdr:colOff>
      <xdr:row>75</xdr:row>
      <xdr:rowOff>95059</xdr:rowOff>
    </xdr:to>
    <xdr:sp macro="" textlink="">
      <xdr:nvSpPr>
        <xdr:cNvPr id="870" name="楕円 869"/>
        <xdr:cNvSpPr/>
      </xdr:nvSpPr>
      <xdr:spPr>
        <a:xfrm>
          <a:off x="22110700" y="1285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16336</xdr:rowOff>
    </xdr:from>
    <xdr:ext cx="534377" cy="259045"/>
    <xdr:sp macro="" textlink="">
      <xdr:nvSpPr>
        <xdr:cNvPr id="871" name="繰出金該当値テキスト"/>
        <xdr:cNvSpPr txBox="1"/>
      </xdr:nvSpPr>
      <xdr:spPr>
        <a:xfrm>
          <a:off x="22212300" y="1270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29056</xdr:rowOff>
    </xdr:from>
    <xdr:to>
      <xdr:col>112</xdr:col>
      <xdr:colOff>38100</xdr:colOff>
      <xdr:row>75</xdr:row>
      <xdr:rowOff>130656</xdr:rowOff>
    </xdr:to>
    <xdr:sp macro="" textlink="">
      <xdr:nvSpPr>
        <xdr:cNvPr id="872" name="楕円 871"/>
        <xdr:cNvSpPr/>
      </xdr:nvSpPr>
      <xdr:spPr>
        <a:xfrm>
          <a:off x="21272500" y="128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147183</xdr:rowOff>
    </xdr:from>
    <xdr:ext cx="534377" cy="259045"/>
    <xdr:sp macro="" textlink="">
      <xdr:nvSpPr>
        <xdr:cNvPr id="873" name="テキスト ボックス 872"/>
        <xdr:cNvSpPr txBox="1"/>
      </xdr:nvSpPr>
      <xdr:spPr>
        <a:xfrm>
          <a:off x="21056111" y="126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51850</xdr:rowOff>
    </xdr:from>
    <xdr:to>
      <xdr:col>107</xdr:col>
      <xdr:colOff>101600</xdr:colOff>
      <xdr:row>75</xdr:row>
      <xdr:rowOff>153451</xdr:rowOff>
    </xdr:to>
    <xdr:sp macro="" textlink="">
      <xdr:nvSpPr>
        <xdr:cNvPr id="874" name="楕円 873"/>
        <xdr:cNvSpPr/>
      </xdr:nvSpPr>
      <xdr:spPr>
        <a:xfrm>
          <a:off x="20383500" y="129106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144578</xdr:rowOff>
    </xdr:from>
    <xdr:ext cx="534377" cy="259045"/>
    <xdr:sp macro="" textlink="">
      <xdr:nvSpPr>
        <xdr:cNvPr id="875" name="テキスト ボックス 874"/>
        <xdr:cNvSpPr txBox="1"/>
      </xdr:nvSpPr>
      <xdr:spPr>
        <a:xfrm>
          <a:off x="20167111" y="1300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69126</xdr:rowOff>
    </xdr:from>
    <xdr:to>
      <xdr:col>102</xdr:col>
      <xdr:colOff>165100</xdr:colOff>
      <xdr:row>75</xdr:row>
      <xdr:rowOff>170726</xdr:rowOff>
    </xdr:to>
    <xdr:sp macro="" textlink="">
      <xdr:nvSpPr>
        <xdr:cNvPr id="876" name="楕円 875"/>
        <xdr:cNvSpPr/>
      </xdr:nvSpPr>
      <xdr:spPr>
        <a:xfrm>
          <a:off x="19494500" y="129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161853</xdr:rowOff>
    </xdr:from>
    <xdr:ext cx="534377" cy="259045"/>
    <xdr:sp macro="" textlink="">
      <xdr:nvSpPr>
        <xdr:cNvPr id="877" name="テキスト ボックス 876"/>
        <xdr:cNvSpPr txBox="1"/>
      </xdr:nvSpPr>
      <xdr:spPr>
        <a:xfrm>
          <a:off x="19278111" y="1302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45776</xdr:rowOff>
    </xdr:from>
    <xdr:to>
      <xdr:col>98</xdr:col>
      <xdr:colOff>38100</xdr:colOff>
      <xdr:row>75</xdr:row>
      <xdr:rowOff>147377</xdr:rowOff>
    </xdr:to>
    <xdr:sp macro="" textlink="">
      <xdr:nvSpPr>
        <xdr:cNvPr id="878" name="楕円 877"/>
        <xdr:cNvSpPr/>
      </xdr:nvSpPr>
      <xdr:spPr>
        <a:xfrm>
          <a:off x="18605500" y="129045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163903</xdr:rowOff>
    </xdr:from>
    <xdr:ext cx="534377" cy="259045"/>
    <xdr:sp macro="" textlink="">
      <xdr:nvSpPr>
        <xdr:cNvPr id="879" name="テキスト ボックス 878"/>
        <xdr:cNvSpPr txBox="1"/>
      </xdr:nvSpPr>
      <xdr:spPr>
        <a:xfrm>
          <a:off x="18389111" y="126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0" name="フローチャート: 判断 919"/>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1" name="テキスト ボックス 920"/>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6" name="テキスト ボックス 935"/>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576,986</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円となっている。主な構成項目である扶助費は、住民一人当たり</a:t>
          </a:r>
          <a:r>
            <a:rPr kumimoji="1" lang="en-US" altLang="ja-JP" sz="1300">
              <a:latin typeface="ＭＳ Ｐゴシック" panose="020B0600070205080204" pitchFamily="50" charset="-128"/>
              <a:ea typeface="ＭＳ Ｐゴシック" panose="020B0600070205080204" pitchFamily="50" charset="-128"/>
            </a:rPr>
            <a:t>129,079</a:t>
          </a:r>
          <a:r>
            <a:rPr kumimoji="1" lang="ja-JP" altLang="en-US" sz="1300">
              <a:latin typeface="ＭＳ Ｐゴシック" panose="020B0600070205080204" pitchFamily="50" charset="-128"/>
              <a:ea typeface="ＭＳ Ｐゴシック" panose="020B0600070205080204" pitchFamily="50" charset="-128"/>
            </a:rPr>
            <a:t>円となっており、私立保育園経費や自立支援給付事業などで増加傾向にあり、類似団体平均を上回る水準にある。</a:t>
          </a:r>
        </a:p>
        <a:p>
          <a:r>
            <a:rPr kumimoji="1" lang="ja-JP" altLang="en-US" sz="1300">
              <a:latin typeface="ＭＳ Ｐゴシック" panose="020B0600070205080204" pitchFamily="50" charset="-128"/>
              <a:ea typeface="ＭＳ Ｐゴシック" panose="020B0600070205080204" pitchFamily="50" charset="-128"/>
            </a:rPr>
            <a:t>・補助費等については、熊本地震に伴う被災農業者向け経営体育成支援事業や廃棄物処理施設補償経費の減により、前年度と比較して</a:t>
          </a:r>
          <a:r>
            <a:rPr kumimoji="1" lang="en-US" altLang="ja-JP" sz="1300">
              <a:latin typeface="ＭＳ Ｐゴシック" panose="020B0600070205080204" pitchFamily="50" charset="-128"/>
              <a:ea typeface="ＭＳ Ｐゴシック" panose="020B0600070205080204" pitchFamily="50" charset="-128"/>
            </a:rPr>
            <a:t>26.5</a:t>
          </a:r>
          <a:r>
            <a:rPr kumimoji="1" lang="ja-JP" altLang="en-US" sz="1300">
              <a:latin typeface="ＭＳ Ｐゴシック" panose="020B0600070205080204" pitchFamily="50" charset="-128"/>
              <a:ea typeface="ＭＳ Ｐゴシック" panose="020B0600070205080204" pitchFamily="50" charset="-128"/>
            </a:rPr>
            <a:t>％減少し、類似団体平均を下回る水準となった。</a:t>
          </a:r>
        </a:p>
        <a:p>
          <a:r>
            <a:rPr kumimoji="1" lang="ja-JP" altLang="en-US" sz="1300">
              <a:latin typeface="ＭＳ Ｐゴシック" panose="020B0600070205080204" pitchFamily="50" charset="-128"/>
              <a:ea typeface="ＭＳ Ｐゴシック" panose="020B0600070205080204" pitchFamily="50" charset="-128"/>
            </a:rPr>
            <a:t>・普通建設事業費のうち更新整備においては、支所庁舎整備や多目的研修センター整備により前年度と比較して</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％増加したが、新規整備においては、小学校増築工事等の完了により前年度と比較して</a:t>
          </a:r>
          <a:r>
            <a:rPr kumimoji="1" lang="en-US" altLang="ja-JP" sz="1300">
              <a:latin typeface="ＭＳ Ｐゴシック" panose="020B0600070205080204" pitchFamily="50" charset="-128"/>
              <a:ea typeface="ＭＳ Ｐゴシック" panose="020B0600070205080204" pitchFamily="50" charset="-128"/>
            </a:rPr>
            <a:t>88.9</a:t>
          </a:r>
          <a:r>
            <a:rPr kumimoji="1" lang="ja-JP" altLang="en-US" sz="1300">
              <a:latin typeface="ＭＳ Ｐゴシック" panose="020B0600070205080204" pitchFamily="50" charset="-128"/>
              <a:ea typeface="ＭＳ Ｐゴシック" panose="020B0600070205080204" pitchFamily="50" charset="-128"/>
            </a:rPr>
            <a:t>％減少し、普通建設事業費全体では類似団体平均を下回る結果となった。今後も公共施設等総合管理計画や各個別施設計画に基づき、事業の取捨選択を徹底していくことで事業費の抑制に努める。</a:t>
          </a:r>
        </a:p>
        <a:p>
          <a:r>
            <a:rPr kumimoji="1" lang="ja-JP" altLang="en-US" sz="1300">
              <a:latin typeface="ＭＳ Ｐゴシック" panose="020B0600070205080204" pitchFamily="50" charset="-128"/>
              <a:ea typeface="ＭＳ Ｐゴシック" panose="020B0600070205080204" pitchFamily="50" charset="-128"/>
            </a:rPr>
            <a:t>・公債費については、合併特例事業債や臨時財政対策債の元利償還金の増により前年度と比較して</a:t>
          </a:r>
          <a:r>
            <a:rPr kumimoji="1" lang="en-US" altLang="ja-JP" sz="1300">
              <a:latin typeface="ＭＳ Ｐゴシック" panose="020B0600070205080204" pitchFamily="50" charset="-128"/>
              <a:ea typeface="ＭＳ Ｐゴシック" panose="020B0600070205080204" pitchFamily="50" charset="-128"/>
            </a:rPr>
            <a:t>13.4</a:t>
          </a:r>
          <a:r>
            <a:rPr kumimoji="1" lang="ja-JP" altLang="en-US" sz="1300">
              <a:latin typeface="ＭＳ Ｐゴシック" panose="020B0600070205080204" pitchFamily="50" charset="-128"/>
              <a:ea typeface="ＭＳ Ｐゴシック" panose="020B0600070205080204" pitchFamily="50" charset="-128"/>
            </a:rPr>
            <a:t>％増加し、住民一人当たり</a:t>
          </a:r>
          <a:r>
            <a:rPr kumimoji="1" lang="en-US" altLang="ja-JP" sz="1300">
              <a:latin typeface="ＭＳ Ｐゴシック" panose="020B0600070205080204" pitchFamily="50" charset="-128"/>
              <a:ea typeface="ＭＳ Ｐゴシック" panose="020B0600070205080204" pitchFamily="50" charset="-128"/>
            </a:rPr>
            <a:t>74,621</a:t>
          </a:r>
          <a:r>
            <a:rPr kumimoji="1" lang="ja-JP" altLang="en-US" sz="1300">
              <a:latin typeface="ＭＳ Ｐゴシック" panose="020B0600070205080204" pitchFamily="50" charset="-128"/>
              <a:ea typeface="ＭＳ Ｐゴシック" panose="020B0600070205080204" pitchFamily="50" charset="-128"/>
            </a:rPr>
            <a:t>円となった。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48,592
47,869
276.85
28,262,909
28,036,891
44,974
14,713,901
34,342,012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144843</xdr:rowOff>
    </xdr:from>
    <xdr:to>
      <xdr:col>24</xdr:col>
      <xdr:colOff>63500</xdr:colOff>
      <xdr:row>36</xdr:row>
      <xdr:rowOff>151511</xdr:rowOff>
    </xdr:to>
    <xdr:cxnSp macro="">
      <xdr:nvCxnSpPr>
        <xdr:cNvPr id="61" name="直線コネクタ 60"/>
        <xdr:cNvCxnSpPr/>
      </xdr:nvCxnSpPr>
      <xdr:spPr>
        <a:xfrm>
          <a:off x="3797300" y="6317043"/>
          <a:ext cx="8382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109110</xdr:rowOff>
    </xdr:from>
    <xdr:ext cx="469744" cy="259045"/>
    <xdr:sp macro="" textlink="">
      <xdr:nvSpPr>
        <xdr:cNvPr id="62" name="議会費平均値テキスト"/>
        <xdr:cNvSpPr txBox="1"/>
      </xdr:nvSpPr>
      <xdr:spPr>
        <a:xfrm>
          <a:off x="4686300" y="5938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144843</xdr:rowOff>
    </xdr:from>
    <xdr:to>
      <xdr:col>19</xdr:col>
      <xdr:colOff>177800</xdr:colOff>
      <xdr:row>36</xdr:row>
      <xdr:rowOff>164846</xdr:rowOff>
    </xdr:to>
    <xdr:cxnSp macro="">
      <xdr:nvCxnSpPr>
        <xdr:cNvPr id="64" name="直線コネクタ 63"/>
        <xdr:cNvCxnSpPr/>
      </xdr:nvCxnSpPr>
      <xdr:spPr>
        <a:xfrm flipV="1">
          <a:off x="2908300" y="6317043"/>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27957</xdr:rowOff>
    </xdr:from>
    <xdr:ext cx="469744" cy="259045"/>
    <xdr:sp macro="" textlink="">
      <xdr:nvSpPr>
        <xdr:cNvPr id="66" name="テキスト ボックス 65"/>
        <xdr:cNvSpPr txBox="1"/>
      </xdr:nvSpPr>
      <xdr:spPr>
        <a:xfrm>
          <a:off x="3562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164846</xdr:rowOff>
    </xdr:from>
    <xdr:to>
      <xdr:col>15</xdr:col>
      <xdr:colOff>50800</xdr:colOff>
      <xdr:row>37</xdr:row>
      <xdr:rowOff>13208</xdr:rowOff>
    </xdr:to>
    <xdr:cxnSp macro="">
      <xdr:nvCxnSpPr>
        <xdr:cNvPr id="67" name="直線コネクタ 66"/>
        <xdr:cNvCxnSpPr/>
      </xdr:nvCxnSpPr>
      <xdr:spPr>
        <a:xfrm flipV="1">
          <a:off x="2019300" y="6337046"/>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116078</xdr:rowOff>
    </xdr:from>
    <xdr:to>
      <xdr:col>10</xdr:col>
      <xdr:colOff>114300</xdr:colOff>
      <xdr:row>37</xdr:row>
      <xdr:rowOff>13208</xdr:rowOff>
    </xdr:to>
    <xdr:cxnSp macro="">
      <xdr:nvCxnSpPr>
        <xdr:cNvPr id="70" name="直線コネクタ 69"/>
        <xdr:cNvCxnSpPr/>
      </xdr:nvCxnSpPr>
      <xdr:spPr>
        <a:xfrm>
          <a:off x="1130300" y="628827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39197</xdr:rowOff>
    </xdr:from>
    <xdr:ext cx="469744" cy="259045"/>
    <xdr:sp macro="" textlink="">
      <xdr:nvSpPr>
        <xdr:cNvPr id="72" name="テキスト ボックス 71"/>
        <xdr:cNvSpPr txBox="1"/>
      </xdr:nvSpPr>
      <xdr:spPr>
        <a:xfrm>
          <a:off x="1784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67183</xdr:rowOff>
    </xdr:from>
    <xdr:to>
      <xdr:col>6</xdr:col>
      <xdr:colOff>38100</xdr:colOff>
      <xdr:row>35</xdr:row>
      <xdr:rowOff>168783</xdr:rowOff>
    </xdr:to>
    <xdr:sp macro="" textlink="">
      <xdr:nvSpPr>
        <xdr:cNvPr id="73" name="フローチャート: 判断 72"/>
        <xdr:cNvSpPr/>
      </xdr:nvSpPr>
      <xdr:spPr>
        <a:xfrm>
          <a:off x="1079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13860</xdr:rowOff>
    </xdr:from>
    <xdr:ext cx="469744" cy="259045"/>
    <xdr:sp macro="" textlink="">
      <xdr:nvSpPr>
        <xdr:cNvPr id="74" name="テキスト ボックス 73"/>
        <xdr:cNvSpPr txBox="1"/>
      </xdr:nvSpPr>
      <xdr:spPr>
        <a:xfrm>
          <a:off x="895428" y="584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100711</xdr:rowOff>
    </xdr:from>
    <xdr:to>
      <xdr:col>24</xdr:col>
      <xdr:colOff>114300</xdr:colOff>
      <xdr:row>37</xdr:row>
      <xdr:rowOff>30861</xdr:rowOff>
    </xdr:to>
    <xdr:sp macro="" textlink="">
      <xdr:nvSpPr>
        <xdr:cNvPr id="80" name="楕円 79"/>
        <xdr:cNvSpPr/>
      </xdr:nvSpPr>
      <xdr:spPr>
        <a:xfrm>
          <a:off x="4584700" y="6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79138</xdr:rowOff>
    </xdr:from>
    <xdr:ext cx="469744" cy="259045"/>
    <xdr:sp macro="" textlink="">
      <xdr:nvSpPr>
        <xdr:cNvPr id="81" name="議会費該当値テキスト"/>
        <xdr:cNvSpPr txBox="1"/>
      </xdr:nvSpPr>
      <xdr:spPr>
        <a:xfrm>
          <a:off x="4686300" y="625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94043</xdr:rowOff>
    </xdr:from>
    <xdr:to>
      <xdr:col>20</xdr:col>
      <xdr:colOff>38100</xdr:colOff>
      <xdr:row>37</xdr:row>
      <xdr:rowOff>24193</xdr:rowOff>
    </xdr:to>
    <xdr:sp macro="" textlink="">
      <xdr:nvSpPr>
        <xdr:cNvPr id="82" name="楕円 81"/>
        <xdr:cNvSpPr/>
      </xdr:nvSpPr>
      <xdr:spPr>
        <a:xfrm>
          <a:off x="3746500" y="6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15320</xdr:rowOff>
    </xdr:from>
    <xdr:ext cx="469744" cy="259045"/>
    <xdr:sp macro="" textlink="">
      <xdr:nvSpPr>
        <xdr:cNvPr id="83" name="テキスト ボックス 82"/>
        <xdr:cNvSpPr txBox="1"/>
      </xdr:nvSpPr>
      <xdr:spPr>
        <a:xfrm>
          <a:off x="3562428" y="635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114046</xdr:rowOff>
    </xdr:from>
    <xdr:to>
      <xdr:col>15</xdr:col>
      <xdr:colOff>101600</xdr:colOff>
      <xdr:row>37</xdr:row>
      <xdr:rowOff>44196</xdr:rowOff>
    </xdr:to>
    <xdr:sp macro="" textlink="">
      <xdr:nvSpPr>
        <xdr:cNvPr id="84" name="楕円 83"/>
        <xdr:cNvSpPr/>
      </xdr:nvSpPr>
      <xdr:spPr>
        <a:xfrm>
          <a:off x="2857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35323</xdr:rowOff>
    </xdr:from>
    <xdr:ext cx="469744" cy="259045"/>
    <xdr:sp macro="" textlink="">
      <xdr:nvSpPr>
        <xdr:cNvPr id="85" name="テキスト ボックス 84"/>
        <xdr:cNvSpPr txBox="1"/>
      </xdr:nvSpPr>
      <xdr:spPr>
        <a:xfrm>
          <a:off x="2673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133858</xdr:rowOff>
    </xdr:from>
    <xdr:to>
      <xdr:col>10</xdr:col>
      <xdr:colOff>165100</xdr:colOff>
      <xdr:row>37</xdr:row>
      <xdr:rowOff>64008</xdr:rowOff>
    </xdr:to>
    <xdr:sp macro="" textlink="">
      <xdr:nvSpPr>
        <xdr:cNvPr id="86" name="楕円 85"/>
        <xdr:cNvSpPr/>
      </xdr:nvSpPr>
      <xdr:spPr>
        <a:xfrm>
          <a:off x="19685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55135</xdr:rowOff>
    </xdr:from>
    <xdr:ext cx="469744" cy="259045"/>
    <xdr:sp macro="" textlink="">
      <xdr:nvSpPr>
        <xdr:cNvPr id="87" name="テキスト ボックス 86"/>
        <xdr:cNvSpPr txBox="1"/>
      </xdr:nvSpPr>
      <xdr:spPr>
        <a:xfrm>
          <a:off x="1784428" y="639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65278</xdr:rowOff>
    </xdr:from>
    <xdr:to>
      <xdr:col>6</xdr:col>
      <xdr:colOff>38100</xdr:colOff>
      <xdr:row>36</xdr:row>
      <xdr:rowOff>166878</xdr:rowOff>
    </xdr:to>
    <xdr:sp macro="" textlink="">
      <xdr:nvSpPr>
        <xdr:cNvPr id="88" name="楕円 87"/>
        <xdr:cNvSpPr/>
      </xdr:nvSpPr>
      <xdr:spPr>
        <a:xfrm>
          <a:off x="1079500" y="623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158005</xdr:rowOff>
    </xdr:from>
    <xdr:ext cx="469744" cy="259045"/>
    <xdr:sp macro="" textlink="">
      <xdr:nvSpPr>
        <xdr:cNvPr id="89" name="テキスト ボックス 88"/>
        <xdr:cNvSpPr txBox="1"/>
      </xdr:nvSpPr>
      <xdr:spPr>
        <a:xfrm>
          <a:off x="895428"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51095</xdr:rowOff>
    </xdr:from>
    <xdr:to>
      <xdr:col>24</xdr:col>
      <xdr:colOff>63500</xdr:colOff>
      <xdr:row>58</xdr:row>
      <xdr:rowOff>64879</xdr:rowOff>
    </xdr:to>
    <xdr:cxnSp macro="">
      <xdr:nvCxnSpPr>
        <xdr:cNvPr id="120" name="直線コネクタ 119"/>
        <xdr:cNvCxnSpPr/>
      </xdr:nvCxnSpPr>
      <xdr:spPr>
        <a:xfrm>
          <a:off x="3797300" y="9995195"/>
          <a:ext cx="838200" cy="13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82069</xdr:rowOff>
    </xdr:from>
    <xdr:ext cx="599010" cy="259045"/>
    <xdr:sp macro="" textlink="">
      <xdr:nvSpPr>
        <xdr:cNvPr id="121" name="総務費平均値テキスト"/>
        <xdr:cNvSpPr txBox="1"/>
      </xdr:nvSpPr>
      <xdr:spPr>
        <a:xfrm>
          <a:off x="4686300" y="9683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6011</xdr:rowOff>
    </xdr:from>
    <xdr:to>
      <xdr:col>19</xdr:col>
      <xdr:colOff>177800</xdr:colOff>
      <xdr:row>58</xdr:row>
      <xdr:rowOff>51095</xdr:rowOff>
    </xdr:to>
    <xdr:cxnSp macro="">
      <xdr:nvCxnSpPr>
        <xdr:cNvPr id="123" name="直線コネクタ 122"/>
        <xdr:cNvCxnSpPr/>
      </xdr:nvCxnSpPr>
      <xdr:spPr>
        <a:xfrm>
          <a:off x="2908300" y="9950111"/>
          <a:ext cx="889000" cy="4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45910</xdr:rowOff>
    </xdr:from>
    <xdr:ext cx="534377" cy="259045"/>
    <xdr:sp macro="" textlink="">
      <xdr:nvSpPr>
        <xdr:cNvPr id="125" name="テキスト ボックス 124"/>
        <xdr:cNvSpPr txBox="1"/>
      </xdr:nvSpPr>
      <xdr:spPr>
        <a:xfrm>
          <a:off x="3530111" y="964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32160</xdr:rowOff>
    </xdr:from>
    <xdr:to>
      <xdr:col>15</xdr:col>
      <xdr:colOff>50800</xdr:colOff>
      <xdr:row>58</xdr:row>
      <xdr:rowOff>6011</xdr:rowOff>
    </xdr:to>
    <xdr:cxnSp macro="">
      <xdr:nvCxnSpPr>
        <xdr:cNvPr id="126" name="直線コネクタ 125"/>
        <xdr:cNvCxnSpPr/>
      </xdr:nvCxnSpPr>
      <xdr:spPr>
        <a:xfrm>
          <a:off x="2019300" y="9804810"/>
          <a:ext cx="889000" cy="14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48203</xdr:rowOff>
    </xdr:from>
    <xdr:ext cx="534377" cy="259045"/>
    <xdr:sp macro="" textlink="">
      <xdr:nvSpPr>
        <xdr:cNvPr id="128" name="テキスト ボックス 127"/>
        <xdr:cNvSpPr txBox="1"/>
      </xdr:nvSpPr>
      <xdr:spPr>
        <a:xfrm>
          <a:off x="2641111" y="964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32160</xdr:rowOff>
    </xdr:from>
    <xdr:to>
      <xdr:col>10</xdr:col>
      <xdr:colOff>114300</xdr:colOff>
      <xdr:row>58</xdr:row>
      <xdr:rowOff>3203</xdr:rowOff>
    </xdr:to>
    <xdr:cxnSp macro="">
      <xdr:nvCxnSpPr>
        <xdr:cNvPr id="129" name="直線コネクタ 128"/>
        <xdr:cNvCxnSpPr/>
      </xdr:nvCxnSpPr>
      <xdr:spPr>
        <a:xfrm flipV="1">
          <a:off x="1130300" y="9804810"/>
          <a:ext cx="889000" cy="142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33174</xdr:rowOff>
    </xdr:from>
    <xdr:ext cx="534377" cy="259045"/>
    <xdr:sp macro="" textlink="">
      <xdr:nvSpPr>
        <xdr:cNvPr id="131" name="テキスト ボックス 130"/>
        <xdr:cNvSpPr txBox="1"/>
      </xdr:nvSpPr>
      <xdr:spPr>
        <a:xfrm>
          <a:off x="1752111" y="997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107368</xdr:rowOff>
    </xdr:from>
    <xdr:to>
      <xdr:col>6</xdr:col>
      <xdr:colOff>38100</xdr:colOff>
      <xdr:row>58</xdr:row>
      <xdr:rowOff>37518</xdr:rowOff>
    </xdr:to>
    <xdr:sp macro="" textlink="">
      <xdr:nvSpPr>
        <xdr:cNvPr id="132" name="フローチャート: 判断 131"/>
        <xdr:cNvSpPr/>
      </xdr:nvSpPr>
      <xdr:spPr>
        <a:xfrm>
          <a:off x="1079500" y="988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54045</xdr:rowOff>
    </xdr:from>
    <xdr:ext cx="534377" cy="259045"/>
    <xdr:sp macro="" textlink="">
      <xdr:nvSpPr>
        <xdr:cNvPr id="133" name="テキスト ボックス 132"/>
        <xdr:cNvSpPr txBox="1"/>
      </xdr:nvSpPr>
      <xdr:spPr>
        <a:xfrm>
          <a:off x="863111" y="965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14079</xdr:rowOff>
    </xdr:from>
    <xdr:to>
      <xdr:col>24</xdr:col>
      <xdr:colOff>114300</xdr:colOff>
      <xdr:row>58</xdr:row>
      <xdr:rowOff>115679</xdr:rowOff>
    </xdr:to>
    <xdr:sp macro="" textlink="">
      <xdr:nvSpPr>
        <xdr:cNvPr id="139" name="楕円 138"/>
        <xdr:cNvSpPr/>
      </xdr:nvSpPr>
      <xdr:spPr>
        <a:xfrm>
          <a:off x="4584700" y="995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100456</xdr:rowOff>
    </xdr:from>
    <xdr:ext cx="534377" cy="259045"/>
    <xdr:sp macro="" textlink="">
      <xdr:nvSpPr>
        <xdr:cNvPr id="140" name="総務費該当値テキスト"/>
        <xdr:cNvSpPr txBox="1"/>
      </xdr:nvSpPr>
      <xdr:spPr>
        <a:xfrm>
          <a:off x="4686300" y="98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295</xdr:rowOff>
    </xdr:from>
    <xdr:to>
      <xdr:col>20</xdr:col>
      <xdr:colOff>38100</xdr:colOff>
      <xdr:row>58</xdr:row>
      <xdr:rowOff>101895</xdr:rowOff>
    </xdr:to>
    <xdr:sp macro="" textlink="">
      <xdr:nvSpPr>
        <xdr:cNvPr id="141" name="楕円 140"/>
        <xdr:cNvSpPr/>
      </xdr:nvSpPr>
      <xdr:spPr>
        <a:xfrm>
          <a:off x="3746500" y="994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93022</xdr:rowOff>
    </xdr:from>
    <xdr:ext cx="534377" cy="259045"/>
    <xdr:sp macro="" textlink="">
      <xdr:nvSpPr>
        <xdr:cNvPr id="142" name="テキスト ボックス 141"/>
        <xdr:cNvSpPr txBox="1"/>
      </xdr:nvSpPr>
      <xdr:spPr>
        <a:xfrm>
          <a:off x="3530111" y="1003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126661</xdr:rowOff>
    </xdr:from>
    <xdr:to>
      <xdr:col>15</xdr:col>
      <xdr:colOff>101600</xdr:colOff>
      <xdr:row>58</xdr:row>
      <xdr:rowOff>56811</xdr:rowOff>
    </xdr:to>
    <xdr:sp macro="" textlink="">
      <xdr:nvSpPr>
        <xdr:cNvPr id="143" name="楕円 142"/>
        <xdr:cNvSpPr/>
      </xdr:nvSpPr>
      <xdr:spPr>
        <a:xfrm>
          <a:off x="2857500" y="989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47938</xdr:rowOff>
    </xdr:from>
    <xdr:ext cx="534377" cy="259045"/>
    <xdr:sp macro="" textlink="">
      <xdr:nvSpPr>
        <xdr:cNvPr id="144" name="テキスト ボックス 143"/>
        <xdr:cNvSpPr txBox="1"/>
      </xdr:nvSpPr>
      <xdr:spPr>
        <a:xfrm>
          <a:off x="2641111" y="999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152810</xdr:rowOff>
    </xdr:from>
    <xdr:to>
      <xdr:col>10</xdr:col>
      <xdr:colOff>165100</xdr:colOff>
      <xdr:row>57</xdr:row>
      <xdr:rowOff>82960</xdr:rowOff>
    </xdr:to>
    <xdr:sp macro="" textlink="">
      <xdr:nvSpPr>
        <xdr:cNvPr id="145" name="楕円 144"/>
        <xdr:cNvSpPr/>
      </xdr:nvSpPr>
      <xdr:spPr>
        <a:xfrm>
          <a:off x="1968500" y="975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99487</xdr:rowOff>
    </xdr:from>
    <xdr:ext cx="599010" cy="259045"/>
    <xdr:sp macro="" textlink="">
      <xdr:nvSpPr>
        <xdr:cNvPr id="146" name="テキスト ボックス 145"/>
        <xdr:cNvSpPr txBox="1"/>
      </xdr:nvSpPr>
      <xdr:spPr>
        <a:xfrm>
          <a:off x="1719795" y="9529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123853</xdr:rowOff>
    </xdr:from>
    <xdr:to>
      <xdr:col>6</xdr:col>
      <xdr:colOff>38100</xdr:colOff>
      <xdr:row>58</xdr:row>
      <xdr:rowOff>54003</xdr:rowOff>
    </xdr:to>
    <xdr:sp macro="" textlink="">
      <xdr:nvSpPr>
        <xdr:cNvPr id="147" name="楕円 146"/>
        <xdr:cNvSpPr/>
      </xdr:nvSpPr>
      <xdr:spPr>
        <a:xfrm>
          <a:off x="1079500" y="989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45130</xdr:rowOff>
    </xdr:from>
    <xdr:ext cx="534377" cy="259045"/>
    <xdr:sp macro="" textlink="">
      <xdr:nvSpPr>
        <xdr:cNvPr id="148" name="テキスト ボックス 147"/>
        <xdr:cNvSpPr txBox="1"/>
      </xdr:nvSpPr>
      <xdr:spPr>
        <a:xfrm>
          <a:off x="863111" y="998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123782</xdr:rowOff>
    </xdr:from>
    <xdr:to>
      <xdr:col>24</xdr:col>
      <xdr:colOff>63500</xdr:colOff>
      <xdr:row>74</xdr:row>
      <xdr:rowOff>141674</xdr:rowOff>
    </xdr:to>
    <xdr:cxnSp macro="">
      <xdr:nvCxnSpPr>
        <xdr:cNvPr id="178" name="直線コネクタ 177"/>
        <xdr:cNvCxnSpPr/>
      </xdr:nvCxnSpPr>
      <xdr:spPr>
        <a:xfrm flipV="1">
          <a:off x="3797300" y="12811082"/>
          <a:ext cx="838200" cy="1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6207</xdr:rowOff>
    </xdr:from>
    <xdr:ext cx="599010" cy="259045"/>
    <xdr:sp macro="" textlink="">
      <xdr:nvSpPr>
        <xdr:cNvPr id="179" name="民生費平均値テキスト"/>
        <xdr:cNvSpPr txBox="1"/>
      </xdr:nvSpPr>
      <xdr:spPr>
        <a:xfrm>
          <a:off x="4686300" y="12864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141628</xdr:rowOff>
    </xdr:from>
    <xdr:to>
      <xdr:col>19</xdr:col>
      <xdr:colOff>177800</xdr:colOff>
      <xdr:row>74</xdr:row>
      <xdr:rowOff>141674</xdr:rowOff>
    </xdr:to>
    <xdr:cxnSp macro="">
      <xdr:nvCxnSpPr>
        <xdr:cNvPr id="181" name="直線コネクタ 180"/>
        <xdr:cNvCxnSpPr/>
      </xdr:nvCxnSpPr>
      <xdr:spPr>
        <a:xfrm>
          <a:off x="2908300" y="1282892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159087</xdr:rowOff>
    </xdr:from>
    <xdr:ext cx="599010" cy="259045"/>
    <xdr:sp macro="" textlink="">
      <xdr:nvSpPr>
        <xdr:cNvPr id="183" name="テキスト ボックス 182"/>
        <xdr:cNvSpPr txBox="1"/>
      </xdr:nvSpPr>
      <xdr:spPr>
        <a:xfrm>
          <a:off x="3497795" y="1301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125199</xdr:rowOff>
    </xdr:from>
    <xdr:to>
      <xdr:col>15</xdr:col>
      <xdr:colOff>50800</xdr:colOff>
      <xdr:row>74</xdr:row>
      <xdr:rowOff>141628</xdr:rowOff>
    </xdr:to>
    <xdr:cxnSp macro="">
      <xdr:nvCxnSpPr>
        <xdr:cNvPr id="184" name="直線コネクタ 183"/>
        <xdr:cNvCxnSpPr/>
      </xdr:nvCxnSpPr>
      <xdr:spPr>
        <a:xfrm>
          <a:off x="2019300" y="12812499"/>
          <a:ext cx="889000" cy="1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3959</xdr:rowOff>
    </xdr:from>
    <xdr:ext cx="599010" cy="259045"/>
    <xdr:sp macro="" textlink="">
      <xdr:nvSpPr>
        <xdr:cNvPr id="186" name="テキスト ボックス 185"/>
        <xdr:cNvSpPr txBox="1"/>
      </xdr:nvSpPr>
      <xdr:spPr>
        <a:xfrm>
          <a:off x="2608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125199</xdr:rowOff>
    </xdr:from>
    <xdr:to>
      <xdr:col>10</xdr:col>
      <xdr:colOff>114300</xdr:colOff>
      <xdr:row>75</xdr:row>
      <xdr:rowOff>8065</xdr:rowOff>
    </xdr:to>
    <xdr:cxnSp macro="">
      <xdr:nvCxnSpPr>
        <xdr:cNvPr id="187" name="直線コネクタ 186"/>
        <xdr:cNvCxnSpPr/>
      </xdr:nvCxnSpPr>
      <xdr:spPr>
        <a:xfrm flipV="1">
          <a:off x="1130300" y="12812499"/>
          <a:ext cx="889000" cy="5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14543</xdr:rowOff>
    </xdr:from>
    <xdr:ext cx="599010" cy="259045"/>
    <xdr:sp macro="" textlink="">
      <xdr:nvSpPr>
        <xdr:cNvPr id="189" name="テキスト ボックス 188"/>
        <xdr:cNvSpPr txBox="1"/>
      </xdr:nvSpPr>
      <xdr:spPr>
        <a:xfrm>
          <a:off x="1719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72090</xdr:rowOff>
    </xdr:from>
    <xdr:to>
      <xdr:col>6</xdr:col>
      <xdr:colOff>38100</xdr:colOff>
      <xdr:row>77</xdr:row>
      <xdr:rowOff>2240</xdr:rowOff>
    </xdr:to>
    <xdr:sp macro="" textlink="">
      <xdr:nvSpPr>
        <xdr:cNvPr id="190" name="フローチャート: 判断 189"/>
        <xdr:cNvSpPr/>
      </xdr:nvSpPr>
      <xdr:spPr>
        <a:xfrm>
          <a:off x="1079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164817</xdr:rowOff>
    </xdr:from>
    <xdr:ext cx="599010" cy="259045"/>
    <xdr:sp macro="" textlink="">
      <xdr:nvSpPr>
        <xdr:cNvPr id="191" name="テキスト ボックス 190"/>
        <xdr:cNvSpPr txBox="1"/>
      </xdr:nvSpPr>
      <xdr:spPr>
        <a:xfrm>
          <a:off x="830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72982</xdr:rowOff>
    </xdr:from>
    <xdr:to>
      <xdr:col>24</xdr:col>
      <xdr:colOff>114300</xdr:colOff>
      <xdr:row>75</xdr:row>
      <xdr:rowOff>3132</xdr:rowOff>
    </xdr:to>
    <xdr:sp macro="" textlink="">
      <xdr:nvSpPr>
        <xdr:cNvPr id="197" name="楕円 196"/>
        <xdr:cNvSpPr/>
      </xdr:nvSpPr>
      <xdr:spPr>
        <a:xfrm>
          <a:off x="4584700" y="1276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95859</xdr:rowOff>
    </xdr:from>
    <xdr:ext cx="599010" cy="259045"/>
    <xdr:sp macro="" textlink="">
      <xdr:nvSpPr>
        <xdr:cNvPr id="198" name="民生費該当値テキスト"/>
        <xdr:cNvSpPr txBox="1"/>
      </xdr:nvSpPr>
      <xdr:spPr>
        <a:xfrm>
          <a:off x="4686300" y="126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90874</xdr:rowOff>
    </xdr:from>
    <xdr:to>
      <xdr:col>20</xdr:col>
      <xdr:colOff>38100</xdr:colOff>
      <xdr:row>75</xdr:row>
      <xdr:rowOff>21024</xdr:rowOff>
    </xdr:to>
    <xdr:sp macro="" textlink="">
      <xdr:nvSpPr>
        <xdr:cNvPr id="199" name="楕円 198"/>
        <xdr:cNvSpPr/>
      </xdr:nvSpPr>
      <xdr:spPr>
        <a:xfrm>
          <a:off x="3746500" y="1277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37551</xdr:rowOff>
    </xdr:from>
    <xdr:ext cx="599010" cy="259045"/>
    <xdr:sp macro="" textlink="">
      <xdr:nvSpPr>
        <xdr:cNvPr id="200" name="テキスト ボックス 199"/>
        <xdr:cNvSpPr txBox="1"/>
      </xdr:nvSpPr>
      <xdr:spPr>
        <a:xfrm>
          <a:off x="3497795" y="1255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90828</xdr:rowOff>
    </xdr:from>
    <xdr:to>
      <xdr:col>15</xdr:col>
      <xdr:colOff>101600</xdr:colOff>
      <xdr:row>75</xdr:row>
      <xdr:rowOff>20978</xdr:rowOff>
    </xdr:to>
    <xdr:sp macro="" textlink="">
      <xdr:nvSpPr>
        <xdr:cNvPr id="201" name="楕円 200"/>
        <xdr:cNvSpPr/>
      </xdr:nvSpPr>
      <xdr:spPr>
        <a:xfrm>
          <a:off x="2857500" y="1277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37505</xdr:rowOff>
    </xdr:from>
    <xdr:ext cx="599010" cy="259045"/>
    <xdr:sp macro="" textlink="">
      <xdr:nvSpPr>
        <xdr:cNvPr id="202" name="テキスト ボックス 201"/>
        <xdr:cNvSpPr txBox="1"/>
      </xdr:nvSpPr>
      <xdr:spPr>
        <a:xfrm>
          <a:off x="2608795" y="1255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74399</xdr:rowOff>
    </xdr:from>
    <xdr:to>
      <xdr:col>10</xdr:col>
      <xdr:colOff>165100</xdr:colOff>
      <xdr:row>75</xdr:row>
      <xdr:rowOff>4549</xdr:rowOff>
    </xdr:to>
    <xdr:sp macro="" textlink="">
      <xdr:nvSpPr>
        <xdr:cNvPr id="203" name="楕円 202"/>
        <xdr:cNvSpPr/>
      </xdr:nvSpPr>
      <xdr:spPr>
        <a:xfrm>
          <a:off x="1968500" y="1276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21076</xdr:rowOff>
    </xdr:from>
    <xdr:ext cx="599010" cy="259045"/>
    <xdr:sp macro="" textlink="">
      <xdr:nvSpPr>
        <xdr:cNvPr id="204" name="テキスト ボックス 203"/>
        <xdr:cNvSpPr txBox="1"/>
      </xdr:nvSpPr>
      <xdr:spPr>
        <a:xfrm>
          <a:off x="1719795" y="1253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128715</xdr:rowOff>
    </xdr:from>
    <xdr:to>
      <xdr:col>6</xdr:col>
      <xdr:colOff>38100</xdr:colOff>
      <xdr:row>75</xdr:row>
      <xdr:rowOff>58865</xdr:rowOff>
    </xdr:to>
    <xdr:sp macro="" textlink="">
      <xdr:nvSpPr>
        <xdr:cNvPr id="205" name="楕円 204"/>
        <xdr:cNvSpPr/>
      </xdr:nvSpPr>
      <xdr:spPr>
        <a:xfrm>
          <a:off x="1079500" y="128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75392</xdr:rowOff>
    </xdr:from>
    <xdr:ext cx="599010" cy="259045"/>
    <xdr:sp macro="" textlink="">
      <xdr:nvSpPr>
        <xdr:cNvPr id="206" name="テキスト ボックス 205"/>
        <xdr:cNvSpPr txBox="1"/>
      </xdr:nvSpPr>
      <xdr:spPr>
        <a:xfrm>
          <a:off x="830795" y="1259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33877</xdr:rowOff>
    </xdr:from>
    <xdr:to>
      <xdr:col>24</xdr:col>
      <xdr:colOff>63500</xdr:colOff>
      <xdr:row>97</xdr:row>
      <xdr:rowOff>81035</xdr:rowOff>
    </xdr:to>
    <xdr:cxnSp macro="">
      <xdr:nvCxnSpPr>
        <xdr:cNvPr id="239" name="直線コネクタ 238"/>
        <xdr:cNvCxnSpPr/>
      </xdr:nvCxnSpPr>
      <xdr:spPr>
        <a:xfrm>
          <a:off x="3797300" y="16664527"/>
          <a:ext cx="838200" cy="4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96156</xdr:rowOff>
    </xdr:from>
    <xdr:ext cx="534377" cy="259045"/>
    <xdr:sp macro="" textlink="">
      <xdr:nvSpPr>
        <xdr:cNvPr id="240" name="衛生費平均値テキスト"/>
        <xdr:cNvSpPr txBox="1"/>
      </xdr:nvSpPr>
      <xdr:spPr>
        <a:xfrm>
          <a:off x="4686300" y="16383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7483</xdr:rowOff>
    </xdr:from>
    <xdr:to>
      <xdr:col>19</xdr:col>
      <xdr:colOff>177800</xdr:colOff>
      <xdr:row>97</xdr:row>
      <xdr:rowOff>33877</xdr:rowOff>
    </xdr:to>
    <xdr:cxnSp macro="">
      <xdr:nvCxnSpPr>
        <xdr:cNvPr id="242" name="直線コネクタ 241"/>
        <xdr:cNvCxnSpPr/>
      </xdr:nvCxnSpPr>
      <xdr:spPr>
        <a:xfrm>
          <a:off x="2908300" y="16295233"/>
          <a:ext cx="889000" cy="36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42730</xdr:rowOff>
    </xdr:from>
    <xdr:ext cx="534377" cy="259045"/>
    <xdr:sp macro="" textlink="">
      <xdr:nvSpPr>
        <xdr:cNvPr id="244" name="テキスト ボックス 243"/>
        <xdr:cNvSpPr txBox="1"/>
      </xdr:nvSpPr>
      <xdr:spPr>
        <a:xfrm>
          <a:off x="3530111" y="163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32183</xdr:rowOff>
    </xdr:from>
    <xdr:to>
      <xdr:col>15</xdr:col>
      <xdr:colOff>50800</xdr:colOff>
      <xdr:row>95</xdr:row>
      <xdr:rowOff>7483</xdr:rowOff>
    </xdr:to>
    <xdr:cxnSp macro="">
      <xdr:nvCxnSpPr>
        <xdr:cNvPr id="245" name="直線コネクタ 244"/>
        <xdr:cNvCxnSpPr/>
      </xdr:nvCxnSpPr>
      <xdr:spPr>
        <a:xfrm>
          <a:off x="2019300" y="16148483"/>
          <a:ext cx="889000" cy="14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16121</xdr:rowOff>
    </xdr:from>
    <xdr:ext cx="534377" cy="259045"/>
    <xdr:sp macro="" textlink="">
      <xdr:nvSpPr>
        <xdr:cNvPr id="247" name="テキスト ボックス 246"/>
        <xdr:cNvSpPr txBox="1"/>
      </xdr:nvSpPr>
      <xdr:spPr>
        <a:xfrm>
          <a:off x="2641111" y="1664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32183</xdr:rowOff>
    </xdr:from>
    <xdr:to>
      <xdr:col>10</xdr:col>
      <xdr:colOff>114300</xdr:colOff>
      <xdr:row>96</xdr:row>
      <xdr:rowOff>158389</xdr:rowOff>
    </xdr:to>
    <xdr:cxnSp macro="">
      <xdr:nvCxnSpPr>
        <xdr:cNvPr id="248" name="直線コネクタ 247"/>
        <xdr:cNvCxnSpPr/>
      </xdr:nvCxnSpPr>
      <xdr:spPr>
        <a:xfrm flipV="1">
          <a:off x="1130300" y="16148483"/>
          <a:ext cx="889000" cy="46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14310</xdr:rowOff>
    </xdr:from>
    <xdr:ext cx="534377" cy="259045"/>
    <xdr:sp macro="" textlink="">
      <xdr:nvSpPr>
        <xdr:cNvPr id="250" name="テキスト ボックス 249"/>
        <xdr:cNvSpPr txBox="1"/>
      </xdr:nvSpPr>
      <xdr:spPr>
        <a:xfrm>
          <a:off x="1752111" y="1664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136734</xdr:rowOff>
    </xdr:from>
    <xdr:to>
      <xdr:col>6</xdr:col>
      <xdr:colOff>38100</xdr:colOff>
      <xdr:row>97</xdr:row>
      <xdr:rowOff>66884</xdr:rowOff>
    </xdr:to>
    <xdr:sp macro="" textlink="">
      <xdr:nvSpPr>
        <xdr:cNvPr id="251" name="フローチャート: 判断 250"/>
        <xdr:cNvSpPr/>
      </xdr:nvSpPr>
      <xdr:spPr>
        <a:xfrm>
          <a:off x="1079500" y="1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58011</xdr:rowOff>
    </xdr:from>
    <xdr:ext cx="534377" cy="259045"/>
    <xdr:sp macro="" textlink="">
      <xdr:nvSpPr>
        <xdr:cNvPr id="252" name="テキスト ボックス 251"/>
        <xdr:cNvSpPr txBox="1"/>
      </xdr:nvSpPr>
      <xdr:spPr>
        <a:xfrm>
          <a:off x="863111" y="166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30235</xdr:rowOff>
    </xdr:from>
    <xdr:to>
      <xdr:col>24</xdr:col>
      <xdr:colOff>114300</xdr:colOff>
      <xdr:row>97</xdr:row>
      <xdr:rowOff>131835</xdr:rowOff>
    </xdr:to>
    <xdr:sp macro="" textlink="">
      <xdr:nvSpPr>
        <xdr:cNvPr id="258" name="楕円 257"/>
        <xdr:cNvSpPr/>
      </xdr:nvSpPr>
      <xdr:spPr>
        <a:xfrm>
          <a:off x="4584700" y="166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8662</xdr:rowOff>
    </xdr:from>
    <xdr:ext cx="534377" cy="259045"/>
    <xdr:sp macro="" textlink="">
      <xdr:nvSpPr>
        <xdr:cNvPr id="259" name="衛生費該当値テキスト"/>
        <xdr:cNvSpPr txBox="1"/>
      </xdr:nvSpPr>
      <xdr:spPr>
        <a:xfrm>
          <a:off x="4686300" y="1663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154527</xdr:rowOff>
    </xdr:from>
    <xdr:to>
      <xdr:col>20</xdr:col>
      <xdr:colOff>38100</xdr:colOff>
      <xdr:row>97</xdr:row>
      <xdr:rowOff>84677</xdr:rowOff>
    </xdr:to>
    <xdr:sp macro="" textlink="">
      <xdr:nvSpPr>
        <xdr:cNvPr id="260" name="楕円 259"/>
        <xdr:cNvSpPr/>
      </xdr:nvSpPr>
      <xdr:spPr>
        <a:xfrm>
          <a:off x="3746500" y="1661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75804</xdr:rowOff>
    </xdr:from>
    <xdr:ext cx="534377" cy="259045"/>
    <xdr:sp macro="" textlink="">
      <xdr:nvSpPr>
        <xdr:cNvPr id="261" name="テキスト ボックス 260"/>
        <xdr:cNvSpPr txBox="1"/>
      </xdr:nvSpPr>
      <xdr:spPr>
        <a:xfrm>
          <a:off x="3530111" y="1670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128133</xdr:rowOff>
    </xdr:from>
    <xdr:to>
      <xdr:col>15</xdr:col>
      <xdr:colOff>101600</xdr:colOff>
      <xdr:row>95</xdr:row>
      <xdr:rowOff>58283</xdr:rowOff>
    </xdr:to>
    <xdr:sp macro="" textlink="">
      <xdr:nvSpPr>
        <xdr:cNvPr id="262" name="楕円 261"/>
        <xdr:cNvSpPr/>
      </xdr:nvSpPr>
      <xdr:spPr>
        <a:xfrm>
          <a:off x="2857500" y="1624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74810</xdr:rowOff>
    </xdr:from>
    <xdr:ext cx="534377" cy="259045"/>
    <xdr:sp macro="" textlink="">
      <xdr:nvSpPr>
        <xdr:cNvPr id="263" name="テキスト ボックス 262"/>
        <xdr:cNvSpPr txBox="1"/>
      </xdr:nvSpPr>
      <xdr:spPr>
        <a:xfrm>
          <a:off x="2641111" y="1601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152833</xdr:rowOff>
    </xdr:from>
    <xdr:to>
      <xdr:col>10</xdr:col>
      <xdr:colOff>165100</xdr:colOff>
      <xdr:row>94</xdr:row>
      <xdr:rowOff>82983</xdr:rowOff>
    </xdr:to>
    <xdr:sp macro="" textlink="">
      <xdr:nvSpPr>
        <xdr:cNvPr id="264" name="楕円 263"/>
        <xdr:cNvSpPr/>
      </xdr:nvSpPr>
      <xdr:spPr>
        <a:xfrm>
          <a:off x="1968500" y="1609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99510</xdr:rowOff>
    </xdr:from>
    <xdr:ext cx="599010" cy="259045"/>
    <xdr:sp macro="" textlink="">
      <xdr:nvSpPr>
        <xdr:cNvPr id="265" name="テキスト ボックス 264"/>
        <xdr:cNvSpPr txBox="1"/>
      </xdr:nvSpPr>
      <xdr:spPr>
        <a:xfrm>
          <a:off x="1719795" y="15872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107589</xdr:rowOff>
    </xdr:from>
    <xdr:to>
      <xdr:col>6</xdr:col>
      <xdr:colOff>38100</xdr:colOff>
      <xdr:row>97</xdr:row>
      <xdr:rowOff>37739</xdr:rowOff>
    </xdr:to>
    <xdr:sp macro="" textlink="">
      <xdr:nvSpPr>
        <xdr:cNvPr id="266" name="楕円 265"/>
        <xdr:cNvSpPr/>
      </xdr:nvSpPr>
      <xdr:spPr>
        <a:xfrm>
          <a:off x="1079500" y="1656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54266</xdr:rowOff>
    </xdr:from>
    <xdr:ext cx="534377" cy="259045"/>
    <xdr:sp macro="" textlink="">
      <xdr:nvSpPr>
        <xdr:cNvPr id="267" name="テキスト ボックス 266"/>
        <xdr:cNvSpPr txBox="1"/>
      </xdr:nvSpPr>
      <xdr:spPr>
        <a:xfrm>
          <a:off x="863111" y="1634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8" name="直線コネクタ 297"/>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5968</xdr:rowOff>
    </xdr:from>
    <xdr:ext cx="378565" cy="259045"/>
    <xdr:sp macro="" textlink="">
      <xdr:nvSpPr>
        <xdr:cNvPr id="299" name="労働費平均値テキスト"/>
        <xdr:cNvSpPr txBox="1"/>
      </xdr:nvSpPr>
      <xdr:spPr>
        <a:xfrm>
          <a:off x="10528300" y="634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301" name="直線コネクタ 300"/>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103177</xdr:rowOff>
    </xdr:from>
    <xdr:ext cx="378565" cy="259045"/>
    <xdr:sp macro="" textlink="">
      <xdr:nvSpPr>
        <xdr:cNvPr id="303" name="テキスト ボックス 302"/>
        <xdr:cNvSpPr txBox="1"/>
      </xdr:nvSpPr>
      <xdr:spPr>
        <a:xfrm>
          <a:off x="9450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4" name="直線コネクタ 303"/>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89135</xdr:rowOff>
    </xdr:from>
    <xdr:ext cx="378565" cy="259045"/>
    <xdr:sp macro="" textlink="">
      <xdr:nvSpPr>
        <xdr:cNvPr id="306" name="テキスト ボックス 305"/>
        <xdr:cNvSpPr txBox="1"/>
      </xdr:nvSpPr>
      <xdr:spPr>
        <a:xfrm>
          <a:off x="8561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7" name="直線コネクタ 306"/>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88808</xdr:rowOff>
    </xdr:from>
    <xdr:ext cx="378565" cy="259045"/>
    <xdr:sp macro="" textlink="">
      <xdr:nvSpPr>
        <xdr:cNvPr id="309" name="テキスト ボックス 308"/>
        <xdr:cNvSpPr txBox="1"/>
      </xdr:nvSpPr>
      <xdr:spPr>
        <a:xfrm>
          <a:off x="7672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155521</xdr:rowOff>
    </xdr:from>
    <xdr:to>
      <xdr:col>36</xdr:col>
      <xdr:colOff>165100</xdr:colOff>
      <xdr:row>37</xdr:row>
      <xdr:rowOff>85671</xdr:rowOff>
    </xdr:to>
    <xdr:sp macro="" textlink="">
      <xdr:nvSpPr>
        <xdr:cNvPr id="310" name="フローチャート: 判断 309"/>
        <xdr:cNvSpPr/>
      </xdr:nvSpPr>
      <xdr:spPr>
        <a:xfrm>
          <a:off x="6921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102198</xdr:rowOff>
    </xdr:from>
    <xdr:ext cx="469744" cy="259045"/>
    <xdr:sp macro="" textlink="">
      <xdr:nvSpPr>
        <xdr:cNvPr id="311" name="テキスト ボックス 310"/>
        <xdr:cNvSpPr txBox="1"/>
      </xdr:nvSpPr>
      <xdr:spPr>
        <a:xfrm>
          <a:off x="6737428" y="610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7" name="楕円 316"/>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8"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9" name="楕円 318"/>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20" name="テキスト ボックス 319"/>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21" name="楕円 320"/>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22" name="テキスト ボックス 321"/>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3" name="楕円 322"/>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4" name="テキスト ボックス 323"/>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5" name="楕円 324"/>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6" name="テキスト ボックス 325"/>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69380</xdr:rowOff>
    </xdr:from>
    <xdr:to>
      <xdr:col>55</xdr:col>
      <xdr:colOff>0</xdr:colOff>
      <xdr:row>54</xdr:row>
      <xdr:rowOff>164249</xdr:rowOff>
    </xdr:to>
    <xdr:cxnSp macro="">
      <xdr:nvCxnSpPr>
        <xdr:cNvPr id="355" name="直線コネクタ 354"/>
        <xdr:cNvCxnSpPr/>
      </xdr:nvCxnSpPr>
      <xdr:spPr>
        <a:xfrm>
          <a:off x="9639300" y="9327680"/>
          <a:ext cx="838200" cy="9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37089</xdr:rowOff>
    </xdr:from>
    <xdr:ext cx="534377" cy="259045"/>
    <xdr:sp macro="" textlink="">
      <xdr:nvSpPr>
        <xdr:cNvPr id="356" name="農林水産業費平均値テキスト"/>
        <xdr:cNvSpPr txBox="1"/>
      </xdr:nvSpPr>
      <xdr:spPr>
        <a:xfrm>
          <a:off x="10528300" y="9638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138087</xdr:rowOff>
    </xdr:from>
    <xdr:to>
      <xdr:col>50</xdr:col>
      <xdr:colOff>114300</xdr:colOff>
      <xdr:row>54</xdr:row>
      <xdr:rowOff>69380</xdr:rowOff>
    </xdr:to>
    <xdr:cxnSp macro="">
      <xdr:nvCxnSpPr>
        <xdr:cNvPr id="358" name="直線コネクタ 357"/>
        <xdr:cNvCxnSpPr/>
      </xdr:nvCxnSpPr>
      <xdr:spPr>
        <a:xfrm>
          <a:off x="8750300" y="8882037"/>
          <a:ext cx="889000" cy="44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142053</xdr:rowOff>
    </xdr:from>
    <xdr:ext cx="534377" cy="259045"/>
    <xdr:sp macro="" textlink="">
      <xdr:nvSpPr>
        <xdr:cNvPr id="360" name="テキスト ボックス 359"/>
        <xdr:cNvSpPr txBox="1"/>
      </xdr:nvSpPr>
      <xdr:spPr>
        <a:xfrm>
          <a:off x="9372111" y="9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138087</xdr:rowOff>
    </xdr:from>
    <xdr:to>
      <xdr:col>45</xdr:col>
      <xdr:colOff>177800</xdr:colOff>
      <xdr:row>55</xdr:row>
      <xdr:rowOff>16345</xdr:rowOff>
    </xdr:to>
    <xdr:cxnSp macro="">
      <xdr:nvCxnSpPr>
        <xdr:cNvPr id="361" name="直線コネクタ 360"/>
        <xdr:cNvCxnSpPr/>
      </xdr:nvCxnSpPr>
      <xdr:spPr>
        <a:xfrm flipV="1">
          <a:off x="7861300" y="8882037"/>
          <a:ext cx="889000" cy="56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152125</xdr:rowOff>
    </xdr:from>
    <xdr:ext cx="534377" cy="259045"/>
    <xdr:sp macro="" textlink="">
      <xdr:nvSpPr>
        <xdr:cNvPr id="363" name="テキスト ボックス 362"/>
        <xdr:cNvSpPr txBox="1"/>
      </xdr:nvSpPr>
      <xdr:spPr>
        <a:xfrm>
          <a:off x="8483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16345</xdr:rowOff>
    </xdr:from>
    <xdr:to>
      <xdr:col>41</xdr:col>
      <xdr:colOff>50800</xdr:colOff>
      <xdr:row>55</xdr:row>
      <xdr:rowOff>81064</xdr:rowOff>
    </xdr:to>
    <xdr:cxnSp macro="">
      <xdr:nvCxnSpPr>
        <xdr:cNvPr id="364" name="直線コネクタ 363"/>
        <xdr:cNvCxnSpPr/>
      </xdr:nvCxnSpPr>
      <xdr:spPr>
        <a:xfrm flipV="1">
          <a:off x="6972300" y="9446095"/>
          <a:ext cx="889000" cy="6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10469</xdr:rowOff>
    </xdr:from>
    <xdr:ext cx="534377" cy="259045"/>
    <xdr:sp macro="" textlink="">
      <xdr:nvSpPr>
        <xdr:cNvPr id="366" name="テキスト ボックス 365"/>
        <xdr:cNvSpPr txBox="1"/>
      </xdr:nvSpPr>
      <xdr:spPr>
        <a:xfrm>
          <a:off x="7594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84786</xdr:rowOff>
    </xdr:from>
    <xdr:to>
      <xdr:col>36</xdr:col>
      <xdr:colOff>165100</xdr:colOff>
      <xdr:row>57</xdr:row>
      <xdr:rowOff>14936</xdr:rowOff>
    </xdr:to>
    <xdr:sp macro="" textlink="">
      <xdr:nvSpPr>
        <xdr:cNvPr id="367" name="フローチャート: 判断 366"/>
        <xdr:cNvSpPr/>
      </xdr:nvSpPr>
      <xdr:spPr>
        <a:xfrm>
          <a:off x="6921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6063</xdr:rowOff>
    </xdr:from>
    <xdr:ext cx="534377" cy="259045"/>
    <xdr:sp macro="" textlink="">
      <xdr:nvSpPr>
        <xdr:cNvPr id="368" name="テキスト ボックス 367"/>
        <xdr:cNvSpPr txBox="1"/>
      </xdr:nvSpPr>
      <xdr:spPr>
        <a:xfrm>
          <a:off x="6705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113449</xdr:rowOff>
    </xdr:from>
    <xdr:to>
      <xdr:col>55</xdr:col>
      <xdr:colOff>50800</xdr:colOff>
      <xdr:row>55</xdr:row>
      <xdr:rowOff>43599</xdr:rowOff>
    </xdr:to>
    <xdr:sp macro="" textlink="">
      <xdr:nvSpPr>
        <xdr:cNvPr id="374" name="楕円 373"/>
        <xdr:cNvSpPr/>
      </xdr:nvSpPr>
      <xdr:spPr>
        <a:xfrm>
          <a:off x="10426700" y="937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136326</xdr:rowOff>
    </xdr:from>
    <xdr:ext cx="534377" cy="259045"/>
    <xdr:sp macro="" textlink="">
      <xdr:nvSpPr>
        <xdr:cNvPr id="375" name="農林水産業費該当値テキスト"/>
        <xdr:cNvSpPr txBox="1"/>
      </xdr:nvSpPr>
      <xdr:spPr>
        <a:xfrm>
          <a:off x="10528300" y="922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18580</xdr:rowOff>
    </xdr:from>
    <xdr:to>
      <xdr:col>50</xdr:col>
      <xdr:colOff>165100</xdr:colOff>
      <xdr:row>54</xdr:row>
      <xdr:rowOff>120180</xdr:rowOff>
    </xdr:to>
    <xdr:sp macro="" textlink="">
      <xdr:nvSpPr>
        <xdr:cNvPr id="376" name="楕円 375"/>
        <xdr:cNvSpPr/>
      </xdr:nvSpPr>
      <xdr:spPr>
        <a:xfrm>
          <a:off x="9588500" y="927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136707</xdr:rowOff>
    </xdr:from>
    <xdr:ext cx="534377" cy="259045"/>
    <xdr:sp macro="" textlink="">
      <xdr:nvSpPr>
        <xdr:cNvPr id="377" name="テキスト ボックス 376"/>
        <xdr:cNvSpPr txBox="1"/>
      </xdr:nvSpPr>
      <xdr:spPr>
        <a:xfrm>
          <a:off x="9372111" y="905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87287</xdr:rowOff>
    </xdr:from>
    <xdr:to>
      <xdr:col>46</xdr:col>
      <xdr:colOff>38100</xdr:colOff>
      <xdr:row>52</xdr:row>
      <xdr:rowOff>17437</xdr:rowOff>
    </xdr:to>
    <xdr:sp macro="" textlink="">
      <xdr:nvSpPr>
        <xdr:cNvPr id="378" name="楕円 377"/>
        <xdr:cNvSpPr/>
      </xdr:nvSpPr>
      <xdr:spPr>
        <a:xfrm>
          <a:off x="8699500" y="883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50</xdr:row>
      <xdr:rowOff>33964</xdr:rowOff>
    </xdr:from>
    <xdr:ext cx="599010" cy="259045"/>
    <xdr:sp macro="" textlink="">
      <xdr:nvSpPr>
        <xdr:cNvPr id="379" name="テキスト ボックス 378"/>
        <xdr:cNvSpPr txBox="1"/>
      </xdr:nvSpPr>
      <xdr:spPr>
        <a:xfrm>
          <a:off x="8450795" y="860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136995</xdr:rowOff>
    </xdr:from>
    <xdr:to>
      <xdr:col>41</xdr:col>
      <xdr:colOff>101600</xdr:colOff>
      <xdr:row>55</xdr:row>
      <xdr:rowOff>67145</xdr:rowOff>
    </xdr:to>
    <xdr:sp macro="" textlink="">
      <xdr:nvSpPr>
        <xdr:cNvPr id="380" name="楕円 379"/>
        <xdr:cNvSpPr/>
      </xdr:nvSpPr>
      <xdr:spPr>
        <a:xfrm>
          <a:off x="7810500" y="939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83672</xdr:rowOff>
    </xdr:from>
    <xdr:ext cx="534377" cy="259045"/>
    <xdr:sp macro="" textlink="">
      <xdr:nvSpPr>
        <xdr:cNvPr id="381" name="テキスト ボックス 380"/>
        <xdr:cNvSpPr txBox="1"/>
      </xdr:nvSpPr>
      <xdr:spPr>
        <a:xfrm>
          <a:off x="7594111" y="917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30264</xdr:rowOff>
    </xdr:from>
    <xdr:to>
      <xdr:col>36</xdr:col>
      <xdr:colOff>165100</xdr:colOff>
      <xdr:row>55</xdr:row>
      <xdr:rowOff>131864</xdr:rowOff>
    </xdr:to>
    <xdr:sp macro="" textlink="">
      <xdr:nvSpPr>
        <xdr:cNvPr id="382" name="楕円 381"/>
        <xdr:cNvSpPr/>
      </xdr:nvSpPr>
      <xdr:spPr>
        <a:xfrm>
          <a:off x="6921500" y="94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148391</xdr:rowOff>
    </xdr:from>
    <xdr:ext cx="534377" cy="259045"/>
    <xdr:sp macro="" textlink="">
      <xdr:nvSpPr>
        <xdr:cNvPr id="383" name="テキスト ボックス 382"/>
        <xdr:cNvSpPr txBox="1"/>
      </xdr:nvSpPr>
      <xdr:spPr>
        <a:xfrm>
          <a:off x="6705111" y="923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77712</xdr:rowOff>
    </xdr:from>
    <xdr:to>
      <xdr:col>55</xdr:col>
      <xdr:colOff>0</xdr:colOff>
      <xdr:row>78</xdr:row>
      <xdr:rowOff>129169</xdr:rowOff>
    </xdr:to>
    <xdr:cxnSp macro="">
      <xdr:nvCxnSpPr>
        <xdr:cNvPr id="412" name="直線コネクタ 411"/>
        <xdr:cNvCxnSpPr/>
      </xdr:nvCxnSpPr>
      <xdr:spPr>
        <a:xfrm flipV="1">
          <a:off x="9639300" y="13450812"/>
          <a:ext cx="838200" cy="5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22973</xdr:rowOff>
    </xdr:from>
    <xdr:ext cx="534377" cy="259045"/>
    <xdr:sp macro="" textlink="">
      <xdr:nvSpPr>
        <xdr:cNvPr id="413" name="商工費平均値テキスト"/>
        <xdr:cNvSpPr txBox="1"/>
      </xdr:nvSpPr>
      <xdr:spPr>
        <a:xfrm>
          <a:off x="10528300" y="13224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112116</xdr:rowOff>
    </xdr:from>
    <xdr:to>
      <xdr:col>50</xdr:col>
      <xdr:colOff>114300</xdr:colOff>
      <xdr:row>78</xdr:row>
      <xdr:rowOff>129169</xdr:rowOff>
    </xdr:to>
    <xdr:cxnSp macro="">
      <xdr:nvCxnSpPr>
        <xdr:cNvPr id="415" name="直線コネクタ 414"/>
        <xdr:cNvCxnSpPr/>
      </xdr:nvCxnSpPr>
      <xdr:spPr>
        <a:xfrm>
          <a:off x="8750300" y="13485216"/>
          <a:ext cx="889000" cy="1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137433</xdr:rowOff>
    </xdr:from>
    <xdr:ext cx="534377" cy="259045"/>
    <xdr:sp macro="" textlink="">
      <xdr:nvSpPr>
        <xdr:cNvPr id="417" name="テキスト ボックス 416"/>
        <xdr:cNvSpPr txBox="1"/>
      </xdr:nvSpPr>
      <xdr:spPr>
        <a:xfrm>
          <a:off x="9372111" y="1316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112116</xdr:rowOff>
    </xdr:from>
    <xdr:to>
      <xdr:col>45</xdr:col>
      <xdr:colOff>177800</xdr:colOff>
      <xdr:row>78</xdr:row>
      <xdr:rowOff>155739</xdr:rowOff>
    </xdr:to>
    <xdr:cxnSp macro="">
      <xdr:nvCxnSpPr>
        <xdr:cNvPr id="418" name="直線コネクタ 417"/>
        <xdr:cNvCxnSpPr/>
      </xdr:nvCxnSpPr>
      <xdr:spPr>
        <a:xfrm flipV="1">
          <a:off x="7861300" y="13485216"/>
          <a:ext cx="889000" cy="4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139628</xdr:rowOff>
    </xdr:from>
    <xdr:ext cx="534377" cy="259045"/>
    <xdr:sp macro="" textlink="">
      <xdr:nvSpPr>
        <xdr:cNvPr id="420" name="テキスト ボックス 419"/>
        <xdr:cNvSpPr txBox="1"/>
      </xdr:nvSpPr>
      <xdr:spPr>
        <a:xfrm>
          <a:off x="8483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114774</xdr:rowOff>
    </xdr:from>
    <xdr:to>
      <xdr:col>41</xdr:col>
      <xdr:colOff>50800</xdr:colOff>
      <xdr:row>78</xdr:row>
      <xdr:rowOff>155739</xdr:rowOff>
    </xdr:to>
    <xdr:cxnSp macro="">
      <xdr:nvCxnSpPr>
        <xdr:cNvPr id="421" name="直線コネクタ 420"/>
        <xdr:cNvCxnSpPr/>
      </xdr:nvCxnSpPr>
      <xdr:spPr>
        <a:xfrm>
          <a:off x="6972300" y="13487874"/>
          <a:ext cx="889000" cy="4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151257</xdr:rowOff>
    </xdr:from>
    <xdr:ext cx="534377" cy="259045"/>
    <xdr:sp macro="" textlink="">
      <xdr:nvSpPr>
        <xdr:cNvPr id="423" name="テキスト ボックス 422"/>
        <xdr:cNvSpPr txBox="1"/>
      </xdr:nvSpPr>
      <xdr:spPr>
        <a:xfrm>
          <a:off x="7594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43659</xdr:rowOff>
    </xdr:from>
    <xdr:to>
      <xdr:col>36</xdr:col>
      <xdr:colOff>165100</xdr:colOff>
      <xdr:row>78</xdr:row>
      <xdr:rowOff>145259</xdr:rowOff>
    </xdr:to>
    <xdr:sp macro="" textlink="">
      <xdr:nvSpPr>
        <xdr:cNvPr id="424" name="フローチャート: 判断 423"/>
        <xdr:cNvSpPr/>
      </xdr:nvSpPr>
      <xdr:spPr>
        <a:xfrm>
          <a:off x="6921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161786</xdr:rowOff>
    </xdr:from>
    <xdr:ext cx="534377" cy="259045"/>
    <xdr:sp macro="" textlink="">
      <xdr:nvSpPr>
        <xdr:cNvPr id="425" name="テキスト ボックス 424"/>
        <xdr:cNvSpPr txBox="1"/>
      </xdr:nvSpPr>
      <xdr:spPr>
        <a:xfrm>
          <a:off x="6705111" y="1319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26912</xdr:rowOff>
    </xdr:from>
    <xdr:to>
      <xdr:col>55</xdr:col>
      <xdr:colOff>50800</xdr:colOff>
      <xdr:row>78</xdr:row>
      <xdr:rowOff>128512</xdr:rowOff>
    </xdr:to>
    <xdr:sp macro="" textlink="">
      <xdr:nvSpPr>
        <xdr:cNvPr id="431" name="楕円 430"/>
        <xdr:cNvSpPr/>
      </xdr:nvSpPr>
      <xdr:spPr>
        <a:xfrm>
          <a:off x="10426700" y="1340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149974</xdr:rowOff>
    </xdr:from>
    <xdr:ext cx="534377" cy="259045"/>
    <xdr:sp macro="" textlink="">
      <xdr:nvSpPr>
        <xdr:cNvPr id="432" name="商工費該当値テキスト"/>
        <xdr:cNvSpPr txBox="1"/>
      </xdr:nvSpPr>
      <xdr:spPr>
        <a:xfrm>
          <a:off x="10528300" y="1335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78369</xdr:rowOff>
    </xdr:from>
    <xdr:to>
      <xdr:col>50</xdr:col>
      <xdr:colOff>165100</xdr:colOff>
      <xdr:row>79</xdr:row>
      <xdr:rowOff>8519</xdr:rowOff>
    </xdr:to>
    <xdr:sp macro="" textlink="">
      <xdr:nvSpPr>
        <xdr:cNvPr id="433" name="楕円 432"/>
        <xdr:cNvSpPr/>
      </xdr:nvSpPr>
      <xdr:spPr>
        <a:xfrm>
          <a:off x="9588500" y="134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171096</xdr:rowOff>
    </xdr:from>
    <xdr:ext cx="534377" cy="259045"/>
    <xdr:sp macro="" textlink="">
      <xdr:nvSpPr>
        <xdr:cNvPr id="434" name="テキスト ボックス 433"/>
        <xdr:cNvSpPr txBox="1"/>
      </xdr:nvSpPr>
      <xdr:spPr>
        <a:xfrm>
          <a:off x="9372111" y="1354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61316</xdr:rowOff>
    </xdr:from>
    <xdr:to>
      <xdr:col>46</xdr:col>
      <xdr:colOff>38100</xdr:colOff>
      <xdr:row>78</xdr:row>
      <xdr:rowOff>162916</xdr:rowOff>
    </xdr:to>
    <xdr:sp macro="" textlink="">
      <xdr:nvSpPr>
        <xdr:cNvPr id="435" name="楕円 434"/>
        <xdr:cNvSpPr/>
      </xdr:nvSpPr>
      <xdr:spPr>
        <a:xfrm>
          <a:off x="8699500" y="134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154043</xdr:rowOff>
    </xdr:from>
    <xdr:ext cx="534377" cy="259045"/>
    <xdr:sp macro="" textlink="">
      <xdr:nvSpPr>
        <xdr:cNvPr id="436" name="テキスト ボックス 435"/>
        <xdr:cNvSpPr txBox="1"/>
      </xdr:nvSpPr>
      <xdr:spPr>
        <a:xfrm>
          <a:off x="8483111" y="1352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104939</xdr:rowOff>
    </xdr:from>
    <xdr:to>
      <xdr:col>41</xdr:col>
      <xdr:colOff>101600</xdr:colOff>
      <xdr:row>79</xdr:row>
      <xdr:rowOff>35089</xdr:rowOff>
    </xdr:to>
    <xdr:sp macro="" textlink="">
      <xdr:nvSpPr>
        <xdr:cNvPr id="437" name="楕円 436"/>
        <xdr:cNvSpPr/>
      </xdr:nvSpPr>
      <xdr:spPr>
        <a:xfrm>
          <a:off x="7810500" y="1347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26216</xdr:rowOff>
    </xdr:from>
    <xdr:ext cx="469744" cy="259045"/>
    <xdr:sp macro="" textlink="">
      <xdr:nvSpPr>
        <xdr:cNvPr id="438" name="テキスト ボックス 437"/>
        <xdr:cNvSpPr txBox="1"/>
      </xdr:nvSpPr>
      <xdr:spPr>
        <a:xfrm>
          <a:off x="7626428" y="1357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63974</xdr:rowOff>
    </xdr:from>
    <xdr:to>
      <xdr:col>36</xdr:col>
      <xdr:colOff>165100</xdr:colOff>
      <xdr:row>78</xdr:row>
      <xdr:rowOff>165574</xdr:rowOff>
    </xdr:to>
    <xdr:sp macro="" textlink="">
      <xdr:nvSpPr>
        <xdr:cNvPr id="439" name="楕円 438"/>
        <xdr:cNvSpPr/>
      </xdr:nvSpPr>
      <xdr:spPr>
        <a:xfrm>
          <a:off x="6921500" y="1343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156701</xdr:rowOff>
    </xdr:from>
    <xdr:ext cx="534377" cy="259045"/>
    <xdr:sp macro="" textlink="">
      <xdr:nvSpPr>
        <xdr:cNvPr id="440" name="テキスト ボックス 439"/>
        <xdr:cNvSpPr txBox="1"/>
      </xdr:nvSpPr>
      <xdr:spPr>
        <a:xfrm>
          <a:off x="6705111" y="1352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170418</xdr:rowOff>
    </xdr:from>
    <xdr:to>
      <xdr:col>55</xdr:col>
      <xdr:colOff>0</xdr:colOff>
      <xdr:row>97</xdr:row>
      <xdr:rowOff>15932</xdr:rowOff>
    </xdr:to>
    <xdr:cxnSp macro="">
      <xdr:nvCxnSpPr>
        <xdr:cNvPr id="473" name="直線コネクタ 472"/>
        <xdr:cNvCxnSpPr/>
      </xdr:nvCxnSpPr>
      <xdr:spPr>
        <a:xfrm>
          <a:off x="9639300" y="16629618"/>
          <a:ext cx="838200" cy="1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108090</xdr:rowOff>
    </xdr:from>
    <xdr:ext cx="534377" cy="259045"/>
    <xdr:sp macro="" textlink="">
      <xdr:nvSpPr>
        <xdr:cNvPr id="474" name="土木費平均値テキスト"/>
        <xdr:cNvSpPr txBox="1"/>
      </xdr:nvSpPr>
      <xdr:spPr>
        <a:xfrm>
          <a:off x="10528300" y="163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162589</xdr:rowOff>
    </xdr:from>
    <xdr:to>
      <xdr:col>50</xdr:col>
      <xdr:colOff>114300</xdr:colOff>
      <xdr:row>96</xdr:row>
      <xdr:rowOff>170418</xdr:rowOff>
    </xdr:to>
    <xdr:cxnSp macro="">
      <xdr:nvCxnSpPr>
        <xdr:cNvPr id="476" name="直線コネクタ 475"/>
        <xdr:cNvCxnSpPr/>
      </xdr:nvCxnSpPr>
      <xdr:spPr>
        <a:xfrm>
          <a:off x="8750300" y="16621789"/>
          <a:ext cx="889000" cy="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22299</xdr:rowOff>
    </xdr:from>
    <xdr:ext cx="534377" cy="259045"/>
    <xdr:sp macro="" textlink="">
      <xdr:nvSpPr>
        <xdr:cNvPr id="478" name="テキスト ボックス 477"/>
        <xdr:cNvSpPr txBox="1"/>
      </xdr:nvSpPr>
      <xdr:spPr>
        <a:xfrm>
          <a:off x="9372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162589</xdr:rowOff>
    </xdr:from>
    <xdr:to>
      <xdr:col>45</xdr:col>
      <xdr:colOff>177800</xdr:colOff>
      <xdr:row>97</xdr:row>
      <xdr:rowOff>105972</xdr:rowOff>
    </xdr:to>
    <xdr:cxnSp macro="">
      <xdr:nvCxnSpPr>
        <xdr:cNvPr id="479" name="直線コネクタ 478"/>
        <xdr:cNvCxnSpPr/>
      </xdr:nvCxnSpPr>
      <xdr:spPr>
        <a:xfrm flipV="1">
          <a:off x="7861300" y="16621789"/>
          <a:ext cx="889000" cy="11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17946</xdr:rowOff>
    </xdr:from>
    <xdr:ext cx="534377" cy="259045"/>
    <xdr:sp macro="" textlink="">
      <xdr:nvSpPr>
        <xdr:cNvPr id="481" name="テキスト ボックス 480"/>
        <xdr:cNvSpPr txBox="1"/>
      </xdr:nvSpPr>
      <xdr:spPr>
        <a:xfrm>
          <a:off x="8483111" y="1630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57975</xdr:rowOff>
    </xdr:from>
    <xdr:to>
      <xdr:col>41</xdr:col>
      <xdr:colOff>50800</xdr:colOff>
      <xdr:row>97</xdr:row>
      <xdr:rowOff>105972</xdr:rowOff>
    </xdr:to>
    <xdr:cxnSp macro="">
      <xdr:nvCxnSpPr>
        <xdr:cNvPr id="482" name="直線コネクタ 481"/>
        <xdr:cNvCxnSpPr/>
      </xdr:nvCxnSpPr>
      <xdr:spPr>
        <a:xfrm>
          <a:off x="6972300" y="16688625"/>
          <a:ext cx="889000" cy="4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39778</xdr:rowOff>
    </xdr:from>
    <xdr:ext cx="534377" cy="259045"/>
    <xdr:sp macro="" textlink="">
      <xdr:nvSpPr>
        <xdr:cNvPr id="484" name="テキスト ボックス 483"/>
        <xdr:cNvSpPr txBox="1"/>
      </xdr:nvSpPr>
      <xdr:spPr>
        <a:xfrm>
          <a:off x="7594111" y="1632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72450</xdr:rowOff>
    </xdr:from>
    <xdr:to>
      <xdr:col>36</xdr:col>
      <xdr:colOff>165100</xdr:colOff>
      <xdr:row>97</xdr:row>
      <xdr:rowOff>2600</xdr:rowOff>
    </xdr:to>
    <xdr:sp macro="" textlink="">
      <xdr:nvSpPr>
        <xdr:cNvPr id="485" name="フローチャート: 判断 484"/>
        <xdr:cNvSpPr/>
      </xdr:nvSpPr>
      <xdr:spPr>
        <a:xfrm>
          <a:off x="6921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19127</xdr:rowOff>
    </xdr:from>
    <xdr:ext cx="534377" cy="259045"/>
    <xdr:sp macro="" textlink="">
      <xdr:nvSpPr>
        <xdr:cNvPr id="486" name="テキスト ボックス 485"/>
        <xdr:cNvSpPr txBox="1"/>
      </xdr:nvSpPr>
      <xdr:spPr>
        <a:xfrm>
          <a:off x="6705111" y="1630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136582</xdr:rowOff>
    </xdr:from>
    <xdr:to>
      <xdr:col>55</xdr:col>
      <xdr:colOff>50800</xdr:colOff>
      <xdr:row>97</xdr:row>
      <xdr:rowOff>66732</xdr:rowOff>
    </xdr:to>
    <xdr:sp macro="" textlink="">
      <xdr:nvSpPr>
        <xdr:cNvPr id="492" name="楕円 491"/>
        <xdr:cNvSpPr/>
      </xdr:nvSpPr>
      <xdr:spPr>
        <a:xfrm>
          <a:off x="10426700" y="1659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115009</xdr:rowOff>
    </xdr:from>
    <xdr:ext cx="534377" cy="259045"/>
    <xdr:sp macro="" textlink="">
      <xdr:nvSpPr>
        <xdr:cNvPr id="493" name="土木費該当値テキスト"/>
        <xdr:cNvSpPr txBox="1"/>
      </xdr:nvSpPr>
      <xdr:spPr>
        <a:xfrm>
          <a:off x="10528300" y="1657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119618</xdr:rowOff>
    </xdr:from>
    <xdr:to>
      <xdr:col>50</xdr:col>
      <xdr:colOff>165100</xdr:colOff>
      <xdr:row>97</xdr:row>
      <xdr:rowOff>49768</xdr:rowOff>
    </xdr:to>
    <xdr:sp macro="" textlink="">
      <xdr:nvSpPr>
        <xdr:cNvPr id="494" name="楕円 493"/>
        <xdr:cNvSpPr/>
      </xdr:nvSpPr>
      <xdr:spPr>
        <a:xfrm>
          <a:off x="9588500" y="1657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40895</xdr:rowOff>
    </xdr:from>
    <xdr:ext cx="534377" cy="259045"/>
    <xdr:sp macro="" textlink="">
      <xdr:nvSpPr>
        <xdr:cNvPr id="495" name="テキスト ボックス 494"/>
        <xdr:cNvSpPr txBox="1"/>
      </xdr:nvSpPr>
      <xdr:spPr>
        <a:xfrm>
          <a:off x="9372111" y="16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111789</xdr:rowOff>
    </xdr:from>
    <xdr:to>
      <xdr:col>46</xdr:col>
      <xdr:colOff>38100</xdr:colOff>
      <xdr:row>97</xdr:row>
      <xdr:rowOff>41939</xdr:rowOff>
    </xdr:to>
    <xdr:sp macro="" textlink="">
      <xdr:nvSpPr>
        <xdr:cNvPr id="496" name="楕円 495"/>
        <xdr:cNvSpPr/>
      </xdr:nvSpPr>
      <xdr:spPr>
        <a:xfrm>
          <a:off x="8699500" y="165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33066</xdr:rowOff>
    </xdr:from>
    <xdr:ext cx="534377" cy="259045"/>
    <xdr:sp macro="" textlink="">
      <xdr:nvSpPr>
        <xdr:cNvPr id="497" name="テキスト ボックス 496"/>
        <xdr:cNvSpPr txBox="1"/>
      </xdr:nvSpPr>
      <xdr:spPr>
        <a:xfrm>
          <a:off x="8483111" y="1666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55172</xdr:rowOff>
    </xdr:from>
    <xdr:to>
      <xdr:col>41</xdr:col>
      <xdr:colOff>101600</xdr:colOff>
      <xdr:row>97</xdr:row>
      <xdr:rowOff>156772</xdr:rowOff>
    </xdr:to>
    <xdr:sp macro="" textlink="">
      <xdr:nvSpPr>
        <xdr:cNvPr id="498" name="楕円 497"/>
        <xdr:cNvSpPr/>
      </xdr:nvSpPr>
      <xdr:spPr>
        <a:xfrm>
          <a:off x="7810500" y="1668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147899</xdr:rowOff>
    </xdr:from>
    <xdr:ext cx="534377" cy="259045"/>
    <xdr:sp macro="" textlink="">
      <xdr:nvSpPr>
        <xdr:cNvPr id="499" name="テキスト ボックス 498"/>
        <xdr:cNvSpPr txBox="1"/>
      </xdr:nvSpPr>
      <xdr:spPr>
        <a:xfrm>
          <a:off x="7594111" y="167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7175</xdr:rowOff>
    </xdr:from>
    <xdr:to>
      <xdr:col>36</xdr:col>
      <xdr:colOff>165100</xdr:colOff>
      <xdr:row>97</xdr:row>
      <xdr:rowOff>108775</xdr:rowOff>
    </xdr:to>
    <xdr:sp macro="" textlink="">
      <xdr:nvSpPr>
        <xdr:cNvPr id="500" name="楕円 499"/>
        <xdr:cNvSpPr/>
      </xdr:nvSpPr>
      <xdr:spPr>
        <a:xfrm>
          <a:off x="6921500" y="1663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99902</xdr:rowOff>
    </xdr:from>
    <xdr:ext cx="534377" cy="259045"/>
    <xdr:sp macro="" textlink="">
      <xdr:nvSpPr>
        <xdr:cNvPr id="501" name="テキスト ボックス 500"/>
        <xdr:cNvSpPr txBox="1"/>
      </xdr:nvSpPr>
      <xdr:spPr>
        <a:xfrm>
          <a:off x="6705111" y="1673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49784</xdr:rowOff>
    </xdr:from>
    <xdr:to>
      <xdr:col>85</xdr:col>
      <xdr:colOff>127000</xdr:colOff>
      <xdr:row>37</xdr:row>
      <xdr:rowOff>74301</xdr:rowOff>
    </xdr:to>
    <xdr:cxnSp macro="">
      <xdr:nvCxnSpPr>
        <xdr:cNvPr id="530" name="直線コネクタ 529"/>
        <xdr:cNvCxnSpPr/>
      </xdr:nvCxnSpPr>
      <xdr:spPr>
        <a:xfrm flipV="1">
          <a:off x="15481300" y="6393434"/>
          <a:ext cx="838200" cy="2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56265</xdr:rowOff>
    </xdr:from>
    <xdr:ext cx="534377" cy="259045"/>
    <xdr:sp macro="" textlink="">
      <xdr:nvSpPr>
        <xdr:cNvPr id="531" name="消防費平均値テキスト"/>
        <xdr:cNvSpPr txBox="1"/>
      </xdr:nvSpPr>
      <xdr:spPr>
        <a:xfrm>
          <a:off x="16370300" y="6057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74301</xdr:rowOff>
    </xdr:from>
    <xdr:to>
      <xdr:col>81</xdr:col>
      <xdr:colOff>50800</xdr:colOff>
      <xdr:row>37</xdr:row>
      <xdr:rowOff>108096</xdr:rowOff>
    </xdr:to>
    <xdr:cxnSp macro="">
      <xdr:nvCxnSpPr>
        <xdr:cNvPr id="533" name="直線コネクタ 532"/>
        <xdr:cNvCxnSpPr/>
      </xdr:nvCxnSpPr>
      <xdr:spPr>
        <a:xfrm flipV="1">
          <a:off x="14592300" y="6417951"/>
          <a:ext cx="889000" cy="3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155401</xdr:rowOff>
    </xdr:from>
    <xdr:ext cx="534377" cy="259045"/>
    <xdr:sp macro="" textlink="">
      <xdr:nvSpPr>
        <xdr:cNvPr id="535" name="テキスト ボックス 534"/>
        <xdr:cNvSpPr txBox="1"/>
      </xdr:nvSpPr>
      <xdr:spPr>
        <a:xfrm>
          <a:off x="15214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70358</xdr:rowOff>
    </xdr:from>
    <xdr:to>
      <xdr:col>76</xdr:col>
      <xdr:colOff>114300</xdr:colOff>
      <xdr:row>37</xdr:row>
      <xdr:rowOff>108096</xdr:rowOff>
    </xdr:to>
    <xdr:cxnSp macro="">
      <xdr:nvCxnSpPr>
        <xdr:cNvPr id="536" name="直線コネクタ 535"/>
        <xdr:cNvCxnSpPr/>
      </xdr:nvCxnSpPr>
      <xdr:spPr>
        <a:xfrm>
          <a:off x="13703300" y="6414008"/>
          <a:ext cx="889000" cy="37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171213</xdr:rowOff>
    </xdr:from>
    <xdr:ext cx="534377" cy="259045"/>
    <xdr:sp macro="" textlink="">
      <xdr:nvSpPr>
        <xdr:cNvPr id="538" name="テキスト ボックス 537"/>
        <xdr:cNvSpPr txBox="1"/>
      </xdr:nvSpPr>
      <xdr:spPr>
        <a:xfrm>
          <a:off x="14325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32563</xdr:rowOff>
    </xdr:from>
    <xdr:to>
      <xdr:col>71</xdr:col>
      <xdr:colOff>177800</xdr:colOff>
      <xdr:row>37</xdr:row>
      <xdr:rowOff>70358</xdr:rowOff>
    </xdr:to>
    <xdr:cxnSp macro="">
      <xdr:nvCxnSpPr>
        <xdr:cNvPr id="539" name="直線コネクタ 538"/>
        <xdr:cNvCxnSpPr/>
      </xdr:nvCxnSpPr>
      <xdr:spPr>
        <a:xfrm>
          <a:off x="12814300" y="6376213"/>
          <a:ext cx="889000" cy="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168013</xdr:rowOff>
    </xdr:from>
    <xdr:ext cx="534377" cy="259045"/>
    <xdr:sp macro="" textlink="">
      <xdr:nvSpPr>
        <xdr:cNvPr id="541" name="テキスト ボックス 540"/>
        <xdr:cNvSpPr txBox="1"/>
      </xdr:nvSpPr>
      <xdr:spPr>
        <a:xfrm>
          <a:off x="13436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52572</xdr:rowOff>
    </xdr:from>
    <xdr:to>
      <xdr:col>67</xdr:col>
      <xdr:colOff>101600</xdr:colOff>
      <xdr:row>36</xdr:row>
      <xdr:rowOff>154172</xdr:rowOff>
    </xdr:to>
    <xdr:sp macro="" textlink="">
      <xdr:nvSpPr>
        <xdr:cNvPr id="542" name="フローチャート: 判断 541"/>
        <xdr:cNvSpPr/>
      </xdr:nvSpPr>
      <xdr:spPr>
        <a:xfrm>
          <a:off x="12763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170699</xdr:rowOff>
    </xdr:from>
    <xdr:ext cx="534377" cy="259045"/>
    <xdr:sp macro="" textlink="">
      <xdr:nvSpPr>
        <xdr:cNvPr id="543" name="テキスト ボックス 542"/>
        <xdr:cNvSpPr txBox="1"/>
      </xdr:nvSpPr>
      <xdr:spPr>
        <a:xfrm>
          <a:off x="12547111" y="599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170434</xdr:rowOff>
    </xdr:from>
    <xdr:to>
      <xdr:col>85</xdr:col>
      <xdr:colOff>177800</xdr:colOff>
      <xdr:row>37</xdr:row>
      <xdr:rowOff>100584</xdr:rowOff>
    </xdr:to>
    <xdr:sp macro="" textlink="">
      <xdr:nvSpPr>
        <xdr:cNvPr id="549" name="楕円 548"/>
        <xdr:cNvSpPr/>
      </xdr:nvSpPr>
      <xdr:spPr>
        <a:xfrm>
          <a:off x="16268700" y="634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148861</xdr:rowOff>
    </xdr:from>
    <xdr:ext cx="534377" cy="259045"/>
    <xdr:sp macro="" textlink="">
      <xdr:nvSpPr>
        <xdr:cNvPr id="550" name="消防費該当値テキスト"/>
        <xdr:cNvSpPr txBox="1"/>
      </xdr:nvSpPr>
      <xdr:spPr>
        <a:xfrm>
          <a:off x="16370300" y="6321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23501</xdr:rowOff>
    </xdr:from>
    <xdr:to>
      <xdr:col>81</xdr:col>
      <xdr:colOff>101600</xdr:colOff>
      <xdr:row>37</xdr:row>
      <xdr:rowOff>125101</xdr:rowOff>
    </xdr:to>
    <xdr:sp macro="" textlink="">
      <xdr:nvSpPr>
        <xdr:cNvPr id="551" name="楕円 550"/>
        <xdr:cNvSpPr/>
      </xdr:nvSpPr>
      <xdr:spPr>
        <a:xfrm>
          <a:off x="15430500" y="636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116228</xdr:rowOff>
    </xdr:from>
    <xdr:ext cx="534377" cy="259045"/>
    <xdr:sp macro="" textlink="">
      <xdr:nvSpPr>
        <xdr:cNvPr id="552" name="テキスト ボックス 551"/>
        <xdr:cNvSpPr txBox="1"/>
      </xdr:nvSpPr>
      <xdr:spPr>
        <a:xfrm>
          <a:off x="15214111" y="645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57296</xdr:rowOff>
    </xdr:from>
    <xdr:to>
      <xdr:col>76</xdr:col>
      <xdr:colOff>165100</xdr:colOff>
      <xdr:row>37</xdr:row>
      <xdr:rowOff>158896</xdr:rowOff>
    </xdr:to>
    <xdr:sp macro="" textlink="">
      <xdr:nvSpPr>
        <xdr:cNvPr id="553" name="楕円 552"/>
        <xdr:cNvSpPr/>
      </xdr:nvSpPr>
      <xdr:spPr>
        <a:xfrm>
          <a:off x="14541500" y="640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150023</xdr:rowOff>
    </xdr:from>
    <xdr:ext cx="534377" cy="259045"/>
    <xdr:sp macro="" textlink="">
      <xdr:nvSpPr>
        <xdr:cNvPr id="554" name="テキスト ボックス 553"/>
        <xdr:cNvSpPr txBox="1"/>
      </xdr:nvSpPr>
      <xdr:spPr>
        <a:xfrm>
          <a:off x="14325111" y="649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19558</xdr:rowOff>
    </xdr:from>
    <xdr:to>
      <xdr:col>72</xdr:col>
      <xdr:colOff>38100</xdr:colOff>
      <xdr:row>37</xdr:row>
      <xdr:rowOff>121158</xdr:rowOff>
    </xdr:to>
    <xdr:sp macro="" textlink="">
      <xdr:nvSpPr>
        <xdr:cNvPr id="555" name="楕円 554"/>
        <xdr:cNvSpPr/>
      </xdr:nvSpPr>
      <xdr:spPr>
        <a:xfrm>
          <a:off x="13652500" y="636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112285</xdr:rowOff>
    </xdr:from>
    <xdr:ext cx="534377" cy="259045"/>
    <xdr:sp macro="" textlink="">
      <xdr:nvSpPr>
        <xdr:cNvPr id="556" name="テキスト ボックス 555"/>
        <xdr:cNvSpPr txBox="1"/>
      </xdr:nvSpPr>
      <xdr:spPr>
        <a:xfrm>
          <a:off x="13436111" y="645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153213</xdr:rowOff>
    </xdr:from>
    <xdr:to>
      <xdr:col>67</xdr:col>
      <xdr:colOff>101600</xdr:colOff>
      <xdr:row>37</xdr:row>
      <xdr:rowOff>83363</xdr:rowOff>
    </xdr:to>
    <xdr:sp macro="" textlink="">
      <xdr:nvSpPr>
        <xdr:cNvPr id="557" name="楕円 556"/>
        <xdr:cNvSpPr/>
      </xdr:nvSpPr>
      <xdr:spPr>
        <a:xfrm>
          <a:off x="12763500" y="632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74490</xdr:rowOff>
    </xdr:from>
    <xdr:ext cx="534377" cy="259045"/>
    <xdr:sp macro="" textlink="">
      <xdr:nvSpPr>
        <xdr:cNvPr id="558" name="テキスト ボックス 557"/>
        <xdr:cNvSpPr txBox="1"/>
      </xdr:nvSpPr>
      <xdr:spPr>
        <a:xfrm>
          <a:off x="12547111" y="641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147335</xdr:rowOff>
    </xdr:from>
    <xdr:to>
      <xdr:col>85</xdr:col>
      <xdr:colOff>127000</xdr:colOff>
      <xdr:row>57</xdr:row>
      <xdr:rowOff>34849</xdr:rowOff>
    </xdr:to>
    <xdr:cxnSp macro="">
      <xdr:nvCxnSpPr>
        <xdr:cNvPr id="587" name="直線コネクタ 586"/>
        <xdr:cNvCxnSpPr/>
      </xdr:nvCxnSpPr>
      <xdr:spPr>
        <a:xfrm>
          <a:off x="15481300" y="9748535"/>
          <a:ext cx="83820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23072</xdr:rowOff>
    </xdr:from>
    <xdr:ext cx="534377" cy="259045"/>
    <xdr:sp macro="" textlink="">
      <xdr:nvSpPr>
        <xdr:cNvPr id="588" name="教育費平均値テキスト"/>
        <xdr:cNvSpPr txBox="1"/>
      </xdr:nvSpPr>
      <xdr:spPr>
        <a:xfrm>
          <a:off x="16370300" y="945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90787</xdr:rowOff>
    </xdr:from>
    <xdr:to>
      <xdr:col>81</xdr:col>
      <xdr:colOff>50800</xdr:colOff>
      <xdr:row>56</xdr:row>
      <xdr:rowOff>147335</xdr:rowOff>
    </xdr:to>
    <xdr:cxnSp macro="">
      <xdr:nvCxnSpPr>
        <xdr:cNvPr id="590" name="直線コネクタ 589"/>
        <xdr:cNvCxnSpPr/>
      </xdr:nvCxnSpPr>
      <xdr:spPr>
        <a:xfrm>
          <a:off x="14592300" y="9691987"/>
          <a:ext cx="889000" cy="5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170077</xdr:rowOff>
    </xdr:from>
    <xdr:ext cx="534377" cy="259045"/>
    <xdr:sp macro="" textlink="">
      <xdr:nvSpPr>
        <xdr:cNvPr id="592" name="テキスト ボックス 591"/>
        <xdr:cNvSpPr txBox="1"/>
      </xdr:nvSpPr>
      <xdr:spPr>
        <a:xfrm>
          <a:off x="15214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23906</xdr:rowOff>
    </xdr:from>
    <xdr:to>
      <xdr:col>76</xdr:col>
      <xdr:colOff>114300</xdr:colOff>
      <xdr:row>56</xdr:row>
      <xdr:rowOff>90787</xdr:rowOff>
    </xdr:to>
    <xdr:cxnSp macro="">
      <xdr:nvCxnSpPr>
        <xdr:cNvPr id="593" name="直線コネクタ 592"/>
        <xdr:cNvCxnSpPr/>
      </xdr:nvCxnSpPr>
      <xdr:spPr>
        <a:xfrm>
          <a:off x="13703300" y="9625106"/>
          <a:ext cx="889000" cy="6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140129</xdr:rowOff>
    </xdr:from>
    <xdr:ext cx="534377" cy="259045"/>
    <xdr:sp macro="" textlink="">
      <xdr:nvSpPr>
        <xdr:cNvPr id="595" name="テキスト ボックス 594"/>
        <xdr:cNvSpPr txBox="1"/>
      </xdr:nvSpPr>
      <xdr:spPr>
        <a:xfrm>
          <a:off x="14325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23906</xdr:rowOff>
    </xdr:from>
    <xdr:to>
      <xdr:col>71</xdr:col>
      <xdr:colOff>177800</xdr:colOff>
      <xdr:row>56</xdr:row>
      <xdr:rowOff>170058</xdr:rowOff>
    </xdr:to>
    <xdr:cxnSp macro="">
      <xdr:nvCxnSpPr>
        <xdr:cNvPr id="596" name="直線コネクタ 595"/>
        <xdr:cNvCxnSpPr/>
      </xdr:nvCxnSpPr>
      <xdr:spPr>
        <a:xfrm flipV="1">
          <a:off x="12814300" y="9625106"/>
          <a:ext cx="889000" cy="14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143740</xdr:rowOff>
    </xdr:from>
    <xdr:ext cx="534377" cy="259045"/>
    <xdr:sp macro="" textlink="">
      <xdr:nvSpPr>
        <xdr:cNvPr id="598" name="テキスト ボックス 597"/>
        <xdr:cNvSpPr txBox="1"/>
      </xdr:nvSpPr>
      <xdr:spPr>
        <a:xfrm>
          <a:off x="13436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41633</xdr:rowOff>
    </xdr:from>
    <xdr:to>
      <xdr:col>67</xdr:col>
      <xdr:colOff>101600</xdr:colOff>
      <xdr:row>56</xdr:row>
      <xdr:rowOff>143233</xdr:rowOff>
    </xdr:to>
    <xdr:sp macro="" textlink="">
      <xdr:nvSpPr>
        <xdr:cNvPr id="599" name="フローチャート: 判断 598"/>
        <xdr:cNvSpPr/>
      </xdr:nvSpPr>
      <xdr:spPr>
        <a:xfrm>
          <a:off x="12763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159760</xdr:rowOff>
    </xdr:from>
    <xdr:ext cx="534377" cy="259045"/>
    <xdr:sp macro="" textlink="">
      <xdr:nvSpPr>
        <xdr:cNvPr id="600" name="テキスト ボックス 599"/>
        <xdr:cNvSpPr txBox="1"/>
      </xdr:nvSpPr>
      <xdr:spPr>
        <a:xfrm>
          <a:off x="12547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155499</xdr:rowOff>
    </xdr:from>
    <xdr:to>
      <xdr:col>85</xdr:col>
      <xdr:colOff>177800</xdr:colOff>
      <xdr:row>57</xdr:row>
      <xdr:rowOff>85649</xdr:rowOff>
    </xdr:to>
    <xdr:sp macro="" textlink="">
      <xdr:nvSpPr>
        <xdr:cNvPr id="606" name="楕円 605"/>
        <xdr:cNvSpPr/>
      </xdr:nvSpPr>
      <xdr:spPr>
        <a:xfrm>
          <a:off x="16268700" y="975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133926</xdr:rowOff>
    </xdr:from>
    <xdr:ext cx="534377" cy="259045"/>
    <xdr:sp macro="" textlink="">
      <xdr:nvSpPr>
        <xdr:cNvPr id="607" name="教育費該当値テキスト"/>
        <xdr:cNvSpPr txBox="1"/>
      </xdr:nvSpPr>
      <xdr:spPr>
        <a:xfrm>
          <a:off x="16370300" y="973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96535</xdr:rowOff>
    </xdr:from>
    <xdr:to>
      <xdr:col>81</xdr:col>
      <xdr:colOff>101600</xdr:colOff>
      <xdr:row>57</xdr:row>
      <xdr:rowOff>26685</xdr:rowOff>
    </xdr:to>
    <xdr:sp macro="" textlink="">
      <xdr:nvSpPr>
        <xdr:cNvPr id="608" name="楕円 607"/>
        <xdr:cNvSpPr/>
      </xdr:nvSpPr>
      <xdr:spPr>
        <a:xfrm>
          <a:off x="15430500" y="969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17812</xdr:rowOff>
    </xdr:from>
    <xdr:ext cx="534377" cy="259045"/>
    <xdr:sp macro="" textlink="">
      <xdr:nvSpPr>
        <xdr:cNvPr id="609" name="テキスト ボックス 608"/>
        <xdr:cNvSpPr txBox="1"/>
      </xdr:nvSpPr>
      <xdr:spPr>
        <a:xfrm>
          <a:off x="15214111" y="979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39987</xdr:rowOff>
    </xdr:from>
    <xdr:to>
      <xdr:col>76</xdr:col>
      <xdr:colOff>165100</xdr:colOff>
      <xdr:row>56</xdr:row>
      <xdr:rowOff>141587</xdr:rowOff>
    </xdr:to>
    <xdr:sp macro="" textlink="">
      <xdr:nvSpPr>
        <xdr:cNvPr id="610" name="楕円 609"/>
        <xdr:cNvSpPr/>
      </xdr:nvSpPr>
      <xdr:spPr>
        <a:xfrm>
          <a:off x="14541500" y="9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158114</xdr:rowOff>
    </xdr:from>
    <xdr:ext cx="534377" cy="259045"/>
    <xdr:sp macro="" textlink="">
      <xdr:nvSpPr>
        <xdr:cNvPr id="611" name="テキスト ボックス 610"/>
        <xdr:cNvSpPr txBox="1"/>
      </xdr:nvSpPr>
      <xdr:spPr>
        <a:xfrm>
          <a:off x="14325111" y="941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144556</xdr:rowOff>
    </xdr:from>
    <xdr:to>
      <xdr:col>72</xdr:col>
      <xdr:colOff>38100</xdr:colOff>
      <xdr:row>56</xdr:row>
      <xdr:rowOff>74706</xdr:rowOff>
    </xdr:to>
    <xdr:sp macro="" textlink="">
      <xdr:nvSpPr>
        <xdr:cNvPr id="612" name="楕円 611"/>
        <xdr:cNvSpPr/>
      </xdr:nvSpPr>
      <xdr:spPr>
        <a:xfrm>
          <a:off x="13652500" y="95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91233</xdr:rowOff>
    </xdr:from>
    <xdr:ext cx="534377" cy="259045"/>
    <xdr:sp macro="" textlink="">
      <xdr:nvSpPr>
        <xdr:cNvPr id="613" name="テキスト ボックス 612"/>
        <xdr:cNvSpPr txBox="1"/>
      </xdr:nvSpPr>
      <xdr:spPr>
        <a:xfrm>
          <a:off x="13436111" y="9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119258</xdr:rowOff>
    </xdr:from>
    <xdr:to>
      <xdr:col>67</xdr:col>
      <xdr:colOff>101600</xdr:colOff>
      <xdr:row>57</xdr:row>
      <xdr:rowOff>49408</xdr:rowOff>
    </xdr:to>
    <xdr:sp macro="" textlink="">
      <xdr:nvSpPr>
        <xdr:cNvPr id="614" name="楕円 613"/>
        <xdr:cNvSpPr/>
      </xdr:nvSpPr>
      <xdr:spPr>
        <a:xfrm>
          <a:off x="12763500" y="972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40535</xdr:rowOff>
    </xdr:from>
    <xdr:ext cx="534377" cy="259045"/>
    <xdr:sp macro="" textlink="">
      <xdr:nvSpPr>
        <xdr:cNvPr id="615" name="テキスト ボックス 614"/>
        <xdr:cNvSpPr txBox="1"/>
      </xdr:nvSpPr>
      <xdr:spPr>
        <a:xfrm>
          <a:off x="12547111" y="98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2409</xdr:rowOff>
    </xdr:from>
    <xdr:to>
      <xdr:col>85</xdr:col>
      <xdr:colOff>127000</xdr:colOff>
      <xdr:row>79</xdr:row>
      <xdr:rowOff>67952</xdr:rowOff>
    </xdr:to>
    <xdr:cxnSp macro="">
      <xdr:nvCxnSpPr>
        <xdr:cNvPr id="646" name="直線コネクタ 645"/>
        <xdr:cNvCxnSpPr/>
      </xdr:nvCxnSpPr>
      <xdr:spPr>
        <a:xfrm>
          <a:off x="15481300" y="13546959"/>
          <a:ext cx="838200" cy="6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77210</xdr:rowOff>
    </xdr:from>
    <xdr:ext cx="534377" cy="259045"/>
    <xdr:sp macro="" textlink="">
      <xdr:nvSpPr>
        <xdr:cNvPr id="647" name="災害復旧費平均値テキスト"/>
        <xdr:cNvSpPr txBox="1"/>
      </xdr:nvSpPr>
      <xdr:spPr>
        <a:xfrm>
          <a:off x="16370300" y="13278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116204</xdr:rowOff>
    </xdr:from>
    <xdr:to>
      <xdr:col>81</xdr:col>
      <xdr:colOff>50800</xdr:colOff>
      <xdr:row>79</xdr:row>
      <xdr:rowOff>2409</xdr:rowOff>
    </xdr:to>
    <xdr:cxnSp macro="">
      <xdr:nvCxnSpPr>
        <xdr:cNvPr id="649" name="直線コネクタ 648"/>
        <xdr:cNvCxnSpPr/>
      </xdr:nvCxnSpPr>
      <xdr:spPr>
        <a:xfrm>
          <a:off x="14592300" y="13489304"/>
          <a:ext cx="889000" cy="57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17453</xdr:rowOff>
    </xdr:from>
    <xdr:ext cx="469744" cy="259045"/>
    <xdr:sp macro="" textlink="">
      <xdr:nvSpPr>
        <xdr:cNvPr id="651" name="テキスト ボックス 650"/>
        <xdr:cNvSpPr txBox="1"/>
      </xdr:nvSpPr>
      <xdr:spPr>
        <a:xfrm>
          <a:off x="15246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3194</xdr:rowOff>
    </xdr:from>
    <xdr:to>
      <xdr:col>76</xdr:col>
      <xdr:colOff>114300</xdr:colOff>
      <xdr:row>78</xdr:row>
      <xdr:rowOff>116204</xdr:rowOff>
    </xdr:to>
    <xdr:cxnSp macro="">
      <xdr:nvCxnSpPr>
        <xdr:cNvPr id="652" name="直線コネクタ 651"/>
        <xdr:cNvCxnSpPr/>
      </xdr:nvCxnSpPr>
      <xdr:spPr>
        <a:xfrm>
          <a:off x="13703300" y="13376294"/>
          <a:ext cx="889000" cy="11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53692</xdr:rowOff>
    </xdr:from>
    <xdr:ext cx="469744" cy="259045"/>
    <xdr:sp macro="" textlink="">
      <xdr:nvSpPr>
        <xdr:cNvPr id="654" name="テキスト ボックス 653"/>
        <xdr:cNvSpPr txBox="1"/>
      </xdr:nvSpPr>
      <xdr:spPr>
        <a:xfrm>
          <a:off x="14357428" y="1359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3194</xdr:rowOff>
    </xdr:from>
    <xdr:to>
      <xdr:col>71</xdr:col>
      <xdr:colOff>177800</xdr:colOff>
      <xdr:row>79</xdr:row>
      <xdr:rowOff>19996</xdr:rowOff>
    </xdr:to>
    <xdr:cxnSp macro="">
      <xdr:nvCxnSpPr>
        <xdr:cNvPr id="655" name="直線コネクタ 654"/>
        <xdr:cNvCxnSpPr/>
      </xdr:nvCxnSpPr>
      <xdr:spPr>
        <a:xfrm flipV="1">
          <a:off x="12814300" y="13376294"/>
          <a:ext cx="889000" cy="18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72258</xdr:rowOff>
    </xdr:from>
    <xdr:ext cx="469744" cy="259045"/>
    <xdr:sp macro="" textlink="">
      <xdr:nvSpPr>
        <xdr:cNvPr id="657" name="テキスト ボックス 656"/>
        <xdr:cNvSpPr txBox="1"/>
      </xdr:nvSpPr>
      <xdr:spPr>
        <a:xfrm>
          <a:off x="13468428" y="1361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7682</xdr:rowOff>
    </xdr:from>
    <xdr:to>
      <xdr:col>67</xdr:col>
      <xdr:colOff>101600</xdr:colOff>
      <xdr:row>79</xdr:row>
      <xdr:rowOff>109282</xdr:rowOff>
    </xdr:to>
    <xdr:sp macro="" textlink="">
      <xdr:nvSpPr>
        <xdr:cNvPr id="658" name="フローチャート: 判断 657"/>
        <xdr:cNvSpPr/>
      </xdr:nvSpPr>
      <xdr:spPr>
        <a:xfrm>
          <a:off x="12763500" y="1355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100409</xdr:rowOff>
    </xdr:from>
    <xdr:ext cx="469744" cy="259045"/>
    <xdr:sp macro="" textlink="">
      <xdr:nvSpPr>
        <xdr:cNvPr id="659" name="テキスト ボックス 658"/>
        <xdr:cNvSpPr txBox="1"/>
      </xdr:nvSpPr>
      <xdr:spPr>
        <a:xfrm>
          <a:off x="12579428" y="1364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17152</xdr:rowOff>
    </xdr:from>
    <xdr:to>
      <xdr:col>85</xdr:col>
      <xdr:colOff>177800</xdr:colOff>
      <xdr:row>79</xdr:row>
      <xdr:rowOff>118752</xdr:rowOff>
    </xdr:to>
    <xdr:sp macro="" textlink="">
      <xdr:nvSpPr>
        <xdr:cNvPr id="665" name="楕円 664"/>
        <xdr:cNvSpPr/>
      </xdr:nvSpPr>
      <xdr:spPr>
        <a:xfrm>
          <a:off x="16268700" y="1356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103529</xdr:rowOff>
    </xdr:from>
    <xdr:ext cx="469744" cy="259045"/>
    <xdr:sp macro="" textlink="">
      <xdr:nvSpPr>
        <xdr:cNvPr id="666" name="災害復旧費該当値テキスト"/>
        <xdr:cNvSpPr txBox="1"/>
      </xdr:nvSpPr>
      <xdr:spPr>
        <a:xfrm>
          <a:off x="16370300" y="1347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123059</xdr:rowOff>
    </xdr:from>
    <xdr:to>
      <xdr:col>81</xdr:col>
      <xdr:colOff>101600</xdr:colOff>
      <xdr:row>79</xdr:row>
      <xdr:rowOff>53209</xdr:rowOff>
    </xdr:to>
    <xdr:sp macro="" textlink="">
      <xdr:nvSpPr>
        <xdr:cNvPr id="667" name="楕円 666"/>
        <xdr:cNvSpPr/>
      </xdr:nvSpPr>
      <xdr:spPr>
        <a:xfrm>
          <a:off x="15430500" y="1349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44336</xdr:rowOff>
    </xdr:from>
    <xdr:ext cx="469744" cy="259045"/>
    <xdr:sp macro="" textlink="">
      <xdr:nvSpPr>
        <xdr:cNvPr id="668" name="テキスト ボックス 667"/>
        <xdr:cNvSpPr txBox="1"/>
      </xdr:nvSpPr>
      <xdr:spPr>
        <a:xfrm>
          <a:off x="15246428" y="13588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65404</xdr:rowOff>
    </xdr:from>
    <xdr:to>
      <xdr:col>76</xdr:col>
      <xdr:colOff>165100</xdr:colOff>
      <xdr:row>78</xdr:row>
      <xdr:rowOff>167004</xdr:rowOff>
    </xdr:to>
    <xdr:sp macro="" textlink="">
      <xdr:nvSpPr>
        <xdr:cNvPr id="669" name="楕円 668"/>
        <xdr:cNvSpPr/>
      </xdr:nvSpPr>
      <xdr:spPr>
        <a:xfrm>
          <a:off x="14541500" y="134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12081</xdr:rowOff>
    </xdr:from>
    <xdr:ext cx="469744" cy="259045"/>
    <xdr:sp macro="" textlink="">
      <xdr:nvSpPr>
        <xdr:cNvPr id="670" name="テキスト ボックス 669"/>
        <xdr:cNvSpPr txBox="1"/>
      </xdr:nvSpPr>
      <xdr:spPr>
        <a:xfrm>
          <a:off x="14357428" y="1321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123844</xdr:rowOff>
    </xdr:from>
    <xdr:to>
      <xdr:col>72</xdr:col>
      <xdr:colOff>38100</xdr:colOff>
      <xdr:row>78</xdr:row>
      <xdr:rowOff>53994</xdr:rowOff>
    </xdr:to>
    <xdr:sp macro="" textlink="">
      <xdr:nvSpPr>
        <xdr:cNvPr id="671" name="楕円 670"/>
        <xdr:cNvSpPr/>
      </xdr:nvSpPr>
      <xdr:spPr>
        <a:xfrm>
          <a:off x="13652500" y="1332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70521</xdr:rowOff>
    </xdr:from>
    <xdr:ext cx="534377" cy="259045"/>
    <xdr:sp macro="" textlink="">
      <xdr:nvSpPr>
        <xdr:cNvPr id="672" name="テキスト ボックス 671"/>
        <xdr:cNvSpPr txBox="1"/>
      </xdr:nvSpPr>
      <xdr:spPr>
        <a:xfrm>
          <a:off x="13436111" y="1310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140646</xdr:rowOff>
    </xdr:from>
    <xdr:to>
      <xdr:col>67</xdr:col>
      <xdr:colOff>101600</xdr:colOff>
      <xdr:row>79</xdr:row>
      <xdr:rowOff>70796</xdr:rowOff>
    </xdr:to>
    <xdr:sp macro="" textlink="">
      <xdr:nvSpPr>
        <xdr:cNvPr id="673" name="楕円 672"/>
        <xdr:cNvSpPr/>
      </xdr:nvSpPr>
      <xdr:spPr>
        <a:xfrm>
          <a:off x="12763500" y="1351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87323</xdr:rowOff>
    </xdr:from>
    <xdr:ext cx="469744" cy="259045"/>
    <xdr:sp macro="" textlink="">
      <xdr:nvSpPr>
        <xdr:cNvPr id="674" name="テキスト ボックス 673"/>
        <xdr:cNvSpPr txBox="1"/>
      </xdr:nvSpPr>
      <xdr:spPr>
        <a:xfrm>
          <a:off x="12579428" y="1328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26637</xdr:rowOff>
    </xdr:from>
    <xdr:to>
      <xdr:col>85</xdr:col>
      <xdr:colOff>127000</xdr:colOff>
      <xdr:row>98</xdr:row>
      <xdr:rowOff>55474</xdr:rowOff>
    </xdr:to>
    <xdr:cxnSp macro="">
      <xdr:nvCxnSpPr>
        <xdr:cNvPr id="705" name="直線コネクタ 704"/>
        <xdr:cNvCxnSpPr/>
      </xdr:nvCxnSpPr>
      <xdr:spPr>
        <a:xfrm flipV="1">
          <a:off x="15481300" y="16828737"/>
          <a:ext cx="838200" cy="2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143487</xdr:rowOff>
    </xdr:from>
    <xdr:ext cx="534377" cy="259045"/>
    <xdr:sp macro="" textlink="">
      <xdr:nvSpPr>
        <xdr:cNvPr id="706" name="公債費平均値テキスト"/>
        <xdr:cNvSpPr txBox="1"/>
      </xdr:nvSpPr>
      <xdr:spPr>
        <a:xfrm>
          <a:off x="16370300" y="16774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55474</xdr:rowOff>
    </xdr:from>
    <xdr:to>
      <xdr:col>81</xdr:col>
      <xdr:colOff>50800</xdr:colOff>
      <xdr:row>98</xdr:row>
      <xdr:rowOff>75154</xdr:rowOff>
    </xdr:to>
    <xdr:cxnSp macro="">
      <xdr:nvCxnSpPr>
        <xdr:cNvPr id="708" name="直線コネクタ 707"/>
        <xdr:cNvCxnSpPr/>
      </xdr:nvCxnSpPr>
      <xdr:spPr>
        <a:xfrm flipV="1">
          <a:off x="14592300" y="16857574"/>
          <a:ext cx="889000" cy="1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109579</xdr:rowOff>
    </xdr:from>
    <xdr:ext cx="534377" cy="259045"/>
    <xdr:sp macro="" textlink="">
      <xdr:nvSpPr>
        <xdr:cNvPr id="710" name="テキスト ボックス 709"/>
        <xdr:cNvSpPr txBox="1"/>
      </xdr:nvSpPr>
      <xdr:spPr>
        <a:xfrm>
          <a:off x="15214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64697</xdr:rowOff>
    </xdr:from>
    <xdr:to>
      <xdr:col>76</xdr:col>
      <xdr:colOff>114300</xdr:colOff>
      <xdr:row>98</xdr:row>
      <xdr:rowOff>75154</xdr:rowOff>
    </xdr:to>
    <xdr:cxnSp macro="">
      <xdr:nvCxnSpPr>
        <xdr:cNvPr id="711" name="直線コネクタ 710"/>
        <xdr:cNvCxnSpPr/>
      </xdr:nvCxnSpPr>
      <xdr:spPr>
        <a:xfrm>
          <a:off x="13703300" y="16866797"/>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108817</xdr:rowOff>
    </xdr:from>
    <xdr:ext cx="534377" cy="259045"/>
    <xdr:sp macro="" textlink="">
      <xdr:nvSpPr>
        <xdr:cNvPr id="713" name="テキスト ボックス 712"/>
        <xdr:cNvSpPr txBox="1"/>
      </xdr:nvSpPr>
      <xdr:spPr>
        <a:xfrm>
          <a:off x="14325111" y="1656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64697</xdr:rowOff>
    </xdr:from>
    <xdr:to>
      <xdr:col>71</xdr:col>
      <xdr:colOff>177800</xdr:colOff>
      <xdr:row>98</xdr:row>
      <xdr:rowOff>79581</xdr:rowOff>
    </xdr:to>
    <xdr:cxnSp macro="">
      <xdr:nvCxnSpPr>
        <xdr:cNvPr id="714" name="直線コネクタ 713"/>
        <xdr:cNvCxnSpPr/>
      </xdr:nvCxnSpPr>
      <xdr:spPr>
        <a:xfrm flipV="1">
          <a:off x="12814300" y="16866797"/>
          <a:ext cx="889000" cy="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106123</xdr:rowOff>
    </xdr:from>
    <xdr:ext cx="534377" cy="259045"/>
    <xdr:sp macro="" textlink="">
      <xdr:nvSpPr>
        <xdr:cNvPr id="716" name="テキスト ボックス 715"/>
        <xdr:cNvSpPr txBox="1"/>
      </xdr:nvSpPr>
      <xdr:spPr>
        <a:xfrm>
          <a:off x="13436111" y="1656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3553</xdr:rowOff>
    </xdr:from>
    <xdr:to>
      <xdr:col>67</xdr:col>
      <xdr:colOff>101600</xdr:colOff>
      <xdr:row>98</xdr:row>
      <xdr:rowOff>105153</xdr:rowOff>
    </xdr:to>
    <xdr:sp macro="" textlink="">
      <xdr:nvSpPr>
        <xdr:cNvPr id="717" name="フローチャート: 判断 716"/>
        <xdr:cNvSpPr/>
      </xdr:nvSpPr>
      <xdr:spPr>
        <a:xfrm>
          <a:off x="12763500" y="1680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121680</xdr:rowOff>
    </xdr:from>
    <xdr:ext cx="534377" cy="259045"/>
    <xdr:sp macro="" textlink="">
      <xdr:nvSpPr>
        <xdr:cNvPr id="718" name="テキスト ボックス 717"/>
        <xdr:cNvSpPr txBox="1"/>
      </xdr:nvSpPr>
      <xdr:spPr>
        <a:xfrm>
          <a:off x="12547111" y="1658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147287</xdr:rowOff>
    </xdr:from>
    <xdr:to>
      <xdr:col>85</xdr:col>
      <xdr:colOff>177800</xdr:colOff>
      <xdr:row>98</xdr:row>
      <xdr:rowOff>77437</xdr:rowOff>
    </xdr:to>
    <xdr:sp macro="" textlink="">
      <xdr:nvSpPr>
        <xdr:cNvPr id="724" name="楕円 723"/>
        <xdr:cNvSpPr/>
      </xdr:nvSpPr>
      <xdr:spPr>
        <a:xfrm>
          <a:off x="16268700" y="1677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170164</xdr:rowOff>
    </xdr:from>
    <xdr:ext cx="534377" cy="259045"/>
    <xdr:sp macro="" textlink="">
      <xdr:nvSpPr>
        <xdr:cNvPr id="725" name="公債費該当値テキスト"/>
        <xdr:cNvSpPr txBox="1"/>
      </xdr:nvSpPr>
      <xdr:spPr>
        <a:xfrm>
          <a:off x="16370300" y="1662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4674</xdr:rowOff>
    </xdr:from>
    <xdr:to>
      <xdr:col>81</xdr:col>
      <xdr:colOff>101600</xdr:colOff>
      <xdr:row>98</xdr:row>
      <xdr:rowOff>106274</xdr:rowOff>
    </xdr:to>
    <xdr:sp macro="" textlink="">
      <xdr:nvSpPr>
        <xdr:cNvPr id="726" name="楕円 725"/>
        <xdr:cNvSpPr/>
      </xdr:nvSpPr>
      <xdr:spPr>
        <a:xfrm>
          <a:off x="15430500" y="1680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97401</xdr:rowOff>
    </xdr:from>
    <xdr:ext cx="534377" cy="259045"/>
    <xdr:sp macro="" textlink="">
      <xdr:nvSpPr>
        <xdr:cNvPr id="727" name="テキスト ボックス 726"/>
        <xdr:cNvSpPr txBox="1"/>
      </xdr:nvSpPr>
      <xdr:spPr>
        <a:xfrm>
          <a:off x="15214111" y="1689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24354</xdr:rowOff>
    </xdr:from>
    <xdr:to>
      <xdr:col>76</xdr:col>
      <xdr:colOff>165100</xdr:colOff>
      <xdr:row>98</xdr:row>
      <xdr:rowOff>125954</xdr:rowOff>
    </xdr:to>
    <xdr:sp macro="" textlink="">
      <xdr:nvSpPr>
        <xdr:cNvPr id="728" name="楕円 727"/>
        <xdr:cNvSpPr/>
      </xdr:nvSpPr>
      <xdr:spPr>
        <a:xfrm>
          <a:off x="14541500" y="1682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117081</xdr:rowOff>
    </xdr:from>
    <xdr:ext cx="534377" cy="259045"/>
    <xdr:sp macro="" textlink="">
      <xdr:nvSpPr>
        <xdr:cNvPr id="729" name="テキスト ボックス 728"/>
        <xdr:cNvSpPr txBox="1"/>
      </xdr:nvSpPr>
      <xdr:spPr>
        <a:xfrm>
          <a:off x="14325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13897</xdr:rowOff>
    </xdr:from>
    <xdr:to>
      <xdr:col>72</xdr:col>
      <xdr:colOff>38100</xdr:colOff>
      <xdr:row>98</xdr:row>
      <xdr:rowOff>115497</xdr:rowOff>
    </xdr:to>
    <xdr:sp macro="" textlink="">
      <xdr:nvSpPr>
        <xdr:cNvPr id="730" name="楕円 729"/>
        <xdr:cNvSpPr/>
      </xdr:nvSpPr>
      <xdr:spPr>
        <a:xfrm>
          <a:off x="13652500" y="1681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106624</xdr:rowOff>
    </xdr:from>
    <xdr:ext cx="534377" cy="259045"/>
    <xdr:sp macro="" textlink="">
      <xdr:nvSpPr>
        <xdr:cNvPr id="731" name="テキスト ボックス 730"/>
        <xdr:cNvSpPr txBox="1"/>
      </xdr:nvSpPr>
      <xdr:spPr>
        <a:xfrm>
          <a:off x="13436111" y="1690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28781</xdr:rowOff>
    </xdr:from>
    <xdr:to>
      <xdr:col>67</xdr:col>
      <xdr:colOff>101600</xdr:colOff>
      <xdr:row>98</xdr:row>
      <xdr:rowOff>130381</xdr:rowOff>
    </xdr:to>
    <xdr:sp macro="" textlink="">
      <xdr:nvSpPr>
        <xdr:cNvPr id="732" name="楕円 731"/>
        <xdr:cNvSpPr/>
      </xdr:nvSpPr>
      <xdr:spPr>
        <a:xfrm>
          <a:off x="12763500" y="1683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121508</xdr:rowOff>
    </xdr:from>
    <xdr:ext cx="534377" cy="259045"/>
    <xdr:sp macro="" textlink="">
      <xdr:nvSpPr>
        <xdr:cNvPr id="733" name="テキスト ボックス 732"/>
        <xdr:cNvSpPr txBox="1"/>
      </xdr:nvSpPr>
      <xdr:spPr>
        <a:xfrm>
          <a:off x="12547111" y="1692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62" name="直線コネクタ 76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165117</xdr:rowOff>
    </xdr:from>
    <xdr:ext cx="378565" cy="259045"/>
    <xdr:sp macro="" textlink="">
      <xdr:nvSpPr>
        <xdr:cNvPr id="763" name="諸支出金平均値テキスト"/>
        <xdr:cNvSpPr txBox="1"/>
      </xdr:nvSpPr>
      <xdr:spPr>
        <a:xfrm>
          <a:off x="22212300" y="6508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5" name="直線コネクタ 76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81106</xdr:rowOff>
    </xdr:from>
    <xdr:ext cx="378565" cy="259045"/>
    <xdr:sp macro="" textlink="">
      <xdr:nvSpPr>
        <xdr:cNvPr id="767" name="テキスト ボックス 766"/>
        <xdr:cNvSpPr txBox="1"/>
      </xdr:nvSpPr>
      <xdr:spPr>
        <a:xfrm>
          <a:off x="21134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8" name="直線コネクタ 76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35768</xdr:rowOff>
    </xdr:from>
    <xdr:ext cx="378565" cy="259045"/>
    <xdr:sp macro="" textlink="">
      <xdr:nvSpPr>
        <xdr:cNvPr id="770" name="テキスト ボックス 769"/>
        <xdr:cNvSpPr txBox="1"/>
      </xdr:nvSpPr>
      <xdr:spPr>
        <a:xfrm>
          <a:off x="20245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71" name="直線コネクタ 77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87774</xdr:rowOff>
    </xdr:from>
    <xdr:ext cx="378565" cy="259045"/>
    <xdr:sp macro="" textlink="">
      <xdr:nvSpPr>
        <xdr:cNvPr id="773" name="テキスト ボックス 772"/>
        <xdr:cNvSpPr txBox="1"/>
      </xdr:nvSpPr>
      <xdr:spPr>
        <a:xfrm>
          <a:off x="19356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158242</xdr:rowOff>
    </xdr:from>
    <xdr:to>
      <xdr:col>98</xdr:col>
      <xdr:colOff>38100</xdr:colOff>
      <xdr:row>39</xdr:row>
      <xdr:rowOff>88392</xdr:rowOff>
    </xdr:to>
    <xdr:sp macro="" textlink="">
      <xdr:nvSpPr>
        <xdr:cNvPr id="774" name="フローチャート: 判断 773"/>
        <xdr:cNvSpPr/>
      </xdr:nvSpPr>
      <xdr:spPr>
        <a:xfrm>
          <a:off x="18605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104919</xdr:rowOff>
    </xdr:from>
    <xdr:ext cx="313932" cy="259045"/>
    <xdr:sp macro="" textlink="">
      <xdr:nvSpPr>
        <xdr:cNvPr id="775" name="テキスト ボックス 774"/>
        <xdr:cNvSpPr txBox="1"/>
      </xdr:nvSpPr>
      <xdr:spPr>
        <a:xfrm>
          <a:off x="18499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81" name="楕円 78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120667</xdr:rowOff>
    </xdr:from>
    <xdr:ext cx="249299" cy="259045"/>
    <xdr:sp macro="" textlink="">
      <xdr:nvSpPr>
        <xdr:cNvPr id="782" name="諸支出金該当値テキスト"/>
        <xdr:cNvSpPr txBox="1"/>
      </xdr:nvSpPr>
      <xdr:spPr>
        <a:xfrm>
          <a:off x="22212300" y="6635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3" name="楕円 78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4" name="テキスト ボックス 78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5" name="楕円 78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6" name="テキスト ボックス 78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7" name="楕円 78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8" name="テキスト ボックス 78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9" name="楕円 78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90" name="テキスト ボックス 78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1" name="フローチャート: 判断 830"/>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2" name="テキスト ボックス 831"/>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7" name="テキスト ボックス 846"/>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・主な構成項目である民生費は、住民一人あたり</a:t>
          </a:r>
          <a:r>
            <a:rPr kumimoji="1" lang="en-US" altLang="ja-JP" sz="1300">
              <a:latin typeface="ＭＳ Ｐゴシック" panose="020B0600070205080204" pitchFamily="50" charset="-128"/>
              <a:ea typeface="ＭＳ Ｐゴシック" panose="020B0600070205080204" pitchFamily="50" charset="-128"/>
            </a:rPr>
            <a:t>202,089</a:t>
          </a:r>
          <a:r>
            <a:rPr kumimoji="1" lang="ja-JP" altLang="en-US" sz="1300">
              <a:latin typeface="ＭＳ Ｐゴシック" panose="020B0600070205080204" pitchFamily="50" charset="-128"/>
              <a:ea typeface="ＭＳ Ｐゴシック" panose="020B0600070205080204" pitchFamily="50" charset="-128"/>
            </a:rPr>
            <a:t>円となっている。近年の障がい福祉サービスの利用者増加や子育て支援による医療費助成制度の拡充、私立保育園経費の増などが要因となっており、類似団体平均と比較して高止まりで推移している。</a:t>
          </a:r>
        </a:p>
        <a:p>
          <a:r>
            <a:rPr kumimoji="1" lang="ja-JP" altLang="en-US" sz="1300">
              <a:latin typeface="ＭＳ Ｐゴシック" panose="020B0600070205080204" pitchFamily="50" charset="-128"/>
              <a:ea typeface="ＭＳ Ｐゴシック" panose="020B0600070205080204" pitchFamily="50" charset="-128"/>
            </a:rPr>
            <a:t>・農林水産業費については、熊本地震に伴う被災農業者向け経営体育成支援事業の完了などにより、前年度と比較して</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％減少したが、依然として類似団体平均を上回っている。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・教育費については、泗水小学校大規模改造工事の完了などにより、前年度と比較して</a:t>
          </a:r>
          <a:r>
            <a:rPr kumimoji="1" lang="en-US" altLang="ja-JP" sz="1300">
              <a:latin typeface="ＭＳ Ｐゴシック" panose="020B0600070205080204" pitchFamily="50" charset="-128"/>
              <a:ea typeface="ＭＳ Ｐゴシック" panose="020B0600070205080204" pitchFamily="50" charset="-128"/>
            </a:rPr>
            <a:t>14.3</a:t>
          </a:r>
          <a:r>
            <a:rPr kumimoji="1" lang="ja-JP" altLang="en-US" sz="1300">
              <a:latin typeface="ＭＳ Ｐゴシック" panose="020B0600070205080204" pitchFamily="50" charset="-128"/>
              <a:ea typeface="ＭＳ Ｐゴシック" panose="020B0600070205080204" pitchFamily="50" charset="-128"/>
            </a:rPr>
            <a:t>％減少し、類似団体平均を下回った。学校施設については、学校施設等長寿命化計画により、戦略的に維持管理・更新等を推進することとなっており、今後も普通建設事業費の増加が見込まれる。</a:t>
          </a:r>
        </a:p>
        <a:p>
          <a:r>
            <a:rPr kumimoji="1" lang="ja-JP" altLang="en-US" sz="1300">
              <a:latin typeface="ＭＳ Ｐゴシック" panose="020B0600070205080204" pitchFamily="50" charset="-128"/>
              <a:ea typeface="ＭＳ Ｐゴシック" panose="020B0600070205080204" pitchFamily="50" charset="-128"/>
            </a:rPr>
            <a:t>・公債費については、合併特例事業債や臨時財政対策債の元利償還金の増により前年度と比較して</a:t>
          </a:r>
          <a:r>
            <a:rPr kumimoji="1" lang="en-US" altLang="ja-JP" sz="1300">
              <a:latin typeface="ＭＳ Ｐゴシック" panose="020B0600070205080204" pitchFamily="50" charset="-128"/>
              <a:ea typeface="ＭＳ Ｐゴシック" panose="020B0600070205080204" pitchFamily="50" charset="-128"/>
            </a:rPr>
            <a:t>13.4</a:t>
          </a:r>
          <a:r>
            <a:rPr kumimoji="1" lang="ja-JP" altLang="en-US" sz="1300">
              <a:latin typeface="ＭＳ Ｐゴシック" panose="020B0600070205080204" pitchFamily="50" charset="-128"/>
              <a:ea typeface="ＭＳ Ｐゴシック" panose="020B0600070205080204" pitchFamily="50" charset="-128"/>
            </a:rPr>
            <a:t>％増加し、住民一人当たり</a:t>
          </a:r>
          <a:r>
            <a:rPr kumimoji="1" lang="en-US" altLang="ja-JP" sz="1300">
              <a:latin typeface="ＭＳ Ｐゴシック" panose="020B0600070205080204" pitchFamily="50" charset="-128"/>
              <a:ea typeface="ＭＳ Ｐゴシック" panose="020B0600070205080204" pitchFamily="50" charset="-128"/>
            </a:rPr>
            <a:t>74,621</a:t>
          </a:r>
          <a:r>
            <a:rPr kumimoji="1" lang="ja-JP" altLang="en-US" sz="1300">
              <a:latin typeface="ＭＳ Ｐゴシック" panose="020B0600070205080204" pitchFamily="50" charset="-128"/>
              <a:ea typeface="ＭＳ Ｐゴシック" panose="020B0600070205080204" pitchFamily="50" charset="-128"/>
            </a:rPr>
            <a:t>円となった。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標準財政規模に占める実質収支額はここ数年減少傾向であり、前年度と比較して</a:t>
          </a:r>
          <a:r>
            <a:rPr kumimoji="1" lang="en-US" altLang="ja-JP" sz="1100">
              <a:latin typeface="ＭＳ ゴシック" pitchFamily="49" charset="-128"/>
              <a:ea typeface="ＭＳ ゴシック" pitchFamily="49" charset="-128"/>
            </a:rPr>
            <a:t>0.58</a:t>
          </a:r>
          <a:r>
            <a:rPr kumimoji="1" lang="ja-JP" altLang="en-US" sz="1100">
              <a:latin typeface="ＭＳ ゴシック" pitchFamily="49" charset="-128"/>
              <a:ea typeface="ＭＳ ゴシック" pitchFamily="49" charset="-128"/>
            </a:rPr>
            <a:t>ポイントの減となった。主な要因には、庁舎整備等の大規模な施設更新整備を進めてきたことや熊本地震からの復旧、復興事業による公債費負担の増、少子高齢化に伴う扶助費の増、一部事務組合に係る建設費負担金の増などが挙げられる。その結果、財政調整基金を</a:t>
          </a:r>
          <a:r>
            <a:rPr kumimoji="1" lang="en-US" altLang="ja-JP" sz="1100">
              <a:latin typeface="ＭＳ ゴシック" pitchFamily="49" charset="-128"/>
              <a:ea typeface="ＭＳ ゴシック" pitchFamily="49" charset="-128"/>
            </a:rPr>
            <a:t>700</a:t>
          </a:r>
          <a:r>
            <a:rPr kumimoji="1" lang="ja-JP" altLang="en-US" sz="1100">
              <a:latin typeface="ＭＳ ゴシック" pitchFamily="49" charset="-128"/>
              <a:ea typeface="ＭＳ ゴシック" pitchFamily="49" charset="-128"/>
            </a:rPr>
            <a:t>百万円取崩すこととなり、実質単年度収支は前年度と比較して</a:t>
          </a:r>
          <a:r>
            <a:rPr kumimoji="1" lang="en-US" altLang="ja-JP" sz="1100">
              <a:latin typeface="ＭＳ ゴシック" pitchFamily="49" charset="-128"/>
              <a:ea typeface="ＭＳ ゴシック" pitchFamily="49" charset="-128"/>
            </a:rPr>
            <a:t>4.24</a:t>
          </a:r>
          <a:r>
            <a:rPr kumimoji="1" lang="ja-JP" altLang="en-US" sz="1100">
              <a:latin typeface="ＭＳ ゴシック" pitchFamily="49" charset="-128"/>
              <a:ea typeface="ＭＳ ゴシック" pitchFamily="49" charset="-128"/>
            </a:rPr>
            <a:t>ポイントの減となった。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今後も普通交付税の一本算定や公債費償還のピークが控えており、財源不足が見込まれることから、引き続き財政調整基金を取崩す必要がある。</a:t>
          </a:r>
          <a:endParaRPr kumimoji="1" lang="ja-JP" altLang="en-US"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一般会計及び各事業会計とも赤字は発生していないが、全体的な黒字額は縮小傾向にあり、前年度と比較して</a:t>
          </a:r>
          <a:r>
            <a:rPr kumimoji="1" lang="en-US" altLang="ja-JP" sz="1400">
              <a:latin typeface="ＭＳ ゴシック" pitchFamily="49" charset="-128"/>
              <a:ea typeface="ＭＳ ゴシック" pitchFamily="49" charset="-128"/>
            </a:rPr>
            <a:t>56</a:t>
          </a:r>
          <a:r>
            <a:rPr kumimoji="1" lang="ja-JP" altLang="en-US" sz="1400">
              <a:latin typeface="ＭＳ ゴシック" pitchFamily="49" charset="-128"/>
              <a:ea typeface="ＭＳ ゴシック" pitchFamily="49" charset="-128"/>
            </a:rPr>
            <a:t>百万円減少した。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水道事業会計以外の公営企業特別会計においては、一般会計からの基準外繰出により、決算剰余額が出ないよう年度内調整をしていたが、令和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年度からの公営企業法適用にあたり打切り決算となったため、令和元年度は決算剰余額が発生している。また、公営企業以外の特別会計においても、収支維持のために法定外繰出を行っている状況にある。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今後は、各事業会計において経費の削減と歳入の確保を図り、一般会計からの繰入金に頼らない健全な財政運営に取り組む。</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28262909</v>
      </c>
      <c r="BO4" s="431"/>
      <c r="BP4" s="431"/>
      <c r="BQ4" s="431"/>
      <c r="BR4" s="431"/>
      <c r="BS4" s="431"/>
      <c r="BT4" s="431"/>
      <c r="BU4" s="432"/>
      <c r="BV4" s="430">
        <v>29131509</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0.3</v>
      </c>
      <c r="CU4" s="437"/>
      <c r="CV4" s="437"/>
      <c r="CW4" s="437"/>
      <c r="CX4" s="437"/>
      <c r="CY4" s="437"/>
      <c r="CZ4" s="437"/>
      <c r="DA4" s="438"/>
      <c r="DB4" s="436">
        <v>0.9</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28036891</v>
      </c>
      <c r="BO5" s="468"/>
      <c r="BP5" s="468"/>
      <c r="BQ5" s="468"/>
      <c r="BR5" s="468"/>
      <c r="BS5" s="468"/>
      <c r="BT5" s="468"/>
      <c r="BU5" s="469"/>
      <c r="BV5" s="467">
        <v>28856906</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97.3</v>
      </c>
      <c r="CU5" s="465"/>
      <c r="CV5" s="465"/>
      <c r="CW5" s="465"/>
      <c r="CX5" s="465"/>
      <c r="CY5" s="465"/>
      <c r="CZ5" s="465"/>
      <c r="DA5" s="466"/>
      <c r="DB5" s="464">
        <v>94.4</v>
      </c>
      <c r="DC5" s="465"/>
      <c r="DD5" s="465"/>
      <c r="DE5" s="465"/>
      <c r="DF5" s="465"/>
      <c r="DG5" s="465"/>
      <c r="DH5" s="465"/>
      <c r="DI5" s="466"/>
      <c r="DJ5" s="186"/>
      <c r="DK5" s="186"/>
      <c r="DL5" s="186"/>
      <c r="DM5" s="186"/>
      <c r="DN5" s="186"/>
      <c r="DO5" s="186"/>
    </row>
    <row r="6" spans="1:119" ht="18.75" customHeight="1" x14ac:dyDescent="0.1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226018</v>
      </c>
      <c r="BO6" s="468"/>
      <c r="BP6" s="468"/>
      <c r="BQ6" s="468"/>
      <c r="BR6" s="468"/>
      <c r="BS6" s="468"/>
      <c r="BT6" s="468"/>
      <c r="BU6" s="469"/>
      <c r="BV6" s="467">
        <v>274603</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101</v>
      </c>
      <c r="CU6" s="505"/>
      <c r="CV6" s="505"/>
      <c r="CW6" s="505"/>
      <c r="CX6" s="505"/>
      <c r="CY6" s="505"/>
      <c r="CZ6" s="505"/>
      <c r="DA6" s="506"/>
      <c r="DB6" s="504">
        <v>99</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106</v>
      </c>
      <c r="AV7" s="500"/>
      <c r="AW7" s="500"/>
      <c r="AX7" s="500"/>
      <c r="AY7" s="501" t="s">
        <v>107</v>
      </c>
      <c r="AZ7" s="502"/>
      <c r="BA7" s="502"/>
      <c r="BB7" s="502"/>
      <c r="BC7" s="502"/>
      <c r="BD7" s="502"/>
      <c r="BE7" s="502"/>
      <c r="BF7" s="502"/>
      <c r="BG7" s="502"/>
      <c r="BH7" s="502"/>
      <c r="BI7" s="502"/>
      <c r="BJ7" s="502"/>
      <c r="BK7" s="502"/>
      <c r="BL7" s="502"/>
      <c r="BM7" s="503"/>
      <c r="BN7" s="467">
        <v>181044</v>
      </c>
      <c r="BO7" s="468"/>
      <c r="BP7" s="468"/>
      <c r="BQ7" s="468"/>
      <c r="BR7" s="468"/>
      <c r="BS7" s="468"/>
      <c r="BT7" s="468"/>
      <c r="BU7" s="469"/>
      <c r="BV7" s="467">
        <v>143818</v>
      </c>
      <c r="BW7" s="468"/>
      <c r="BX7" s="468"/>
      <c r="BY7" s="468"/>
      <c r="BZ7" s="468"/>
      <c r="CA7" s="468"/>
      <c r="CB7" s="468"/>
      <c r="CC7" s="469"/>
      <c r="CD7" s="470" t="s">
        <v>108</v>
      </c>
      <c r="CE7" s="471"/>
      <c r="CF7" s="471"/>
      <c r="CG7" s="471"/>
      <c r="CH7" s="471"/>
      <c r="CI7" s="471"/>
      <c r="CJ7" s="471"/>
      <c r="CK7" s="471"/>
      <c r="CL7" s="471"/>
      <c r="CM7" s="471"/>
      <c r="CN7" s="471"/>
      <c r="CO7" s="471"/>
      <c r="CP7" s="471"/>
      <c r="CQ7" s="471"/>
      <c r="CR7" s="471"/>
      <c r="CS7" s="472"/>
      <c r="CT7" s="467">
        <v>14713901</v>
      </c>
      <c r="CU7" s="468"/>
      <c r="CV7" s="468"/>
      <c r="CW7" s="468"/>
      <c r="CX7" s="468"/>
      <c r="CY7" s="468"/>
      <c r="CZ7" s="468"/>
      <c r="DA7" s="469"/>
      <c r="DB7" s="467">
        <v>14688024</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109</v>
      </c>
      <c r="AN8" s="497"/>
      <c r="AO8" s="497"/>
      <c r="AP8" s="497"/>
      <c r="AQ8" s="497"/>
      <c r="AR8" s="497"/>
      <c r="AS8" s="497"/>
      <c r="AT8" s="498"/>
      <c r="AU8" s="499" t="s">
        <v>110</v>
      </c>
      <c r="AV8" s="500"/>
      <c r="AW8" s="500"/>
      <c r="AX8" s="500"/>
      <c r="AY8" s="501" t="s">
        <v>111</v>
      </c>
      <c r="AZ8" s="502"/>
      <c r="BA8" s="502"/>
      <c r="BB8" s="502"/>
      <c r="BC8" s="502"/>
      <c r="BD8" s="502"/>
      <c r="BE8" s="502"/>
      <c r="BF8" s="502"/>
      <c r="BG8" s="502"/>
      <c r="BH8" s="502"/>
      <c r="BI8" s="502"/>
      <c r="BJ8" s="502"/>
      <c r="BK8" s="502"/>
      <c r="BL8" s="502"/>
      <c r="BM8" s="503"/>
      <c r="BN8" s="467">
        <v>44974</v>
      </c>
      <c r="BO8" s="468"/>
      <c r="BP8" s="468"/>
      <c r="BQ8" s="468"/>
      <c r="BR8" s="468"/>
      <c r="BS8" s="468"/>
      <c r="BT8" s="468"/>
      <c r="BU8" s="469"/>
      <c r="BV8" s="467">
        <v>130785</v>
      </c>
      <c r="BW8" s="468"/>
      <c r="BX8" s="468"/>
      <c r="BY8" s="468"/>
      <c r="BZ8" s="468"/>
      <c r="CA8" s="468"/>
      <c r="CB8" s="468"/>
      <c r="CC8" s="469"/>
      <c r="CD8" s="470" t="s">
        <v>112</v>
      </c>
      <c r="CE8" s="471"/>
      <c r="CF8" s="471"/>
      <c r="CG8" s="471"/>
      <c r="CH8" s="471"/>
      <c r="CI8" s="471"/>
      <c r="CJ8" s="471"/>
      <c r="CK8" s="471"/>
      <c r="CL8" s="471"/>
      <c r="CM8" s="471"/>
      <c r="CN8" s="471"/>
      <c r="CO8" s="471"/>
      <c r="CP8" s="471"/>
      <c r="CQ8" s="471"/>
      <c r="CR8" s="471"/>
      <c r="CS8" s="472"/>
      <c r="CT8" s="507">
        <v>0.43</v>
      </c>
      <c r="CU8" s="508"/>
      <c r="CV8" s="508"/>
      <c r="CW8" s="508"/>
      <c r="CX8" s="508"/>
      <c r="CY8" s="508"/>
      <c r="CZ8" s="508"/>
      <c r="DA8" s="509"/>
      <c r="DB8" s="507">
        <v>0.44</v>
      </c>
      <c r="DC8" s="508"/>
      <c r="DD8" s="508"/>
      <c r="DE8" s="508"/>
      <c r="DF8" s="508"/>
      <c r="DG8" s="508"/>
      <c r="DH8" s="508"/>
      <c r="DI8" s="509"/>
      <c r="DJ8" s="186"/>
      <c r="DK8" s="186"/>
      <c r="DL8" s="186"/>
      <c r="DM8" s="186"/>
      <c r="DN8" s="186"/>
      <c r="DO8" s="186"/>
    </row>
    <row r="9" spans="1:119" ht="18.75" customHeight="1" thickBot="1" x14ac:dyDescent="0.2">
      <c r="A9" s="187"/>
      <c r="B9" s="461" t="s">
        <v>113</v>
      </c>
      <c r="C9" s="462"/>
      <c r="D9" s="462"/>
      <c r="E9" s="462"/>
      <c r="F9" s="462"/>
      <c r="G9" s="462"/>
      <c r="H9" s="462"/>
      <c r="I9" s="462"/>
      <c r="J9" s="462"/>
      <c r="K9" s="510"/>
      <c r="L9" s="511" t="s">
        <v>114</v>
      </c>
      <c r="M9" s="512"/>
      <c r="N9" s="512"/>
      <c r="O9" s="512"/>
      <c r="P9" s="512"/>
      <c r="Q9" s="513"/>
      <c r="R9" s="514">
        <v>48167</v>
      </c>
      <c r="S9" s="515"/>
      <c r="T9" s="515"/>
      <c r="U9" s="515"/>
      <c r="V9" s="516"/>
      <c r="W9" s="424" t="s">
        <v>115</v>
      </c>
      <c r="X9" s="425"/>
      <c r="Y9" s="425"/>
      <c r="Z9" s="425"/>
      <c r="AA9" s="425"/>
      <c r="AB9" s="425"/>
      <c r="AC9" s="425"/>
      <c r="AD9" s="425"/>
      <c r="AE9" s="425"/>
      <c r="AF9" s="425"/>
      <c r="AG9" s="425"/>
      <c r="AH9" s="425"/>
      <c r="AI9" s="425"/>
      <c r="AJ9" s="425"/>
      <c r="AK9" s="425"/>
      <c r="AL9" s="426"/>
      <c r="AM9" s="496" t="s">
        <v>116</v>
      </c>
      <c r="AN9" s="497"/>
      <c r="AO9" s="497"/>
      <c r="AP9" s="497"/>
      <c r="AQ9" s="497"/>
      <c r="AR9" s="497"/>
      <c r="AS9" s="497"/>
      <c r="AT9" s="498"/>
      <c r="AU9" s="499" t="s">
        <v>102</v>
      </c>
      <c r="AV9" s="500"/>
      <c r="AW9" s="500"/>
      <c r="AX9" s="500"/>
      <c r="AY9" s="501" t="s">
        <v>117</v>
      </c>
      <c r="AZ9" s="502"/>
      <c r="BA9" s="502"/>
      <c r="BB9" s="502"/>
      <c r="BC9" s="502"/>
      <c r="BD9" s="502"/>
      <c r="BE9" s="502"/>
      <c r="BF9" s="502"/>
      <c r="BG9" s="502"/>
      <c r="BH9" s="502"/>
      <c r="BI9" s="502"/>
      <c r="BJ9" s="502"/>
      <c r="BK9" s="502"/>
      <c r="BL9" s="502"/>
      <c r="BM9" s="503"/>
      <c r="BN9" s="467">
        <v>-85811</v>
      </c>
      <c r="BO9" s="468"/>
      <c r="BP9" s="468"/>
      <c r="BQ9" s="468"/>
      <c r="BR9" s="468"/>
      <c r="BS9" s="468"/>
      <c r="BT9" s="468"/>
      <c r="BU9" s="469"/>
      <c r="BV9" s="467">
        <v>-152674</v>
      </c>
      <c r="BW9" s="468"/>
      <c r="BX9" s="468"/>
      <c r="BY9" s="468"/>
      <c r="BZ9" s="468"/>
      <c r="CA9" s="468"/>
      <c r="CB9" s="468"/>
      <c r="CC9" s="469"/>
      <c r="CD9" s="470" t="s">
        <v>118</v>
      </c>
      <c r="CE9" s="471"/>
      <c r="CF9" s="471"/>
      <c r="CG9" s="471"/>
      <c r="CH9" s="471"/>
      <c r="CI9" s="471"/>
      <c r="CJ9" s="471"/>
      <c r="CK9" s="471"/>
      <c r="CL9" s="471"/>
      <c r="CM9" s="471"/>
      <c r="CN9" s="471"/>
      <c r="CO9" s="471"/>
      <c r="CP9" s="471"/>
      <c r="CQ9" s="471"/>
      <c r="CR9" s="471"/>
      <c r="CS9" s="472"/>
      <c r="CT9" s="464">
        <v>19.3</v>
      </c>
      <c r="CU9" s="465"/>
      <c r="CV9" s="465"/>
      <c r="CW9" s="465"/>
      <c r="CX9" s="465"/>
      <c r="CY9" s="465"/>
      <c r="CZ9" s="465"/>
      <c r="DA9" s="466"/>
      <c r="DB9" s="464">
        <v>17.2</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119</v>
      </c>
      <c r="M10" s="497"/>
      <c r="N10" s="497"/>
      <c r="O10" s="497"/>
      <c r="P10" s="497"/>
      <c r="Q10" s="498"/>
      <c r="R10" s="518">
        <v>50194</v>
      </c>
      <c r="S10" s="519"/>
      <c r="T10" s="519"/>
      <c r="U10" s="519"/>
      <c r="V10" s="520"/>
      <c r="W10" s="455"/>
      <c r="X10" s="456"/>
      <c r="Y10" s="456"/>
      <c r="Z10" s="456"/>
      <c r="AA10" s="456"/>
      <c r="AB10" s="456"/>
      <c r="AC10" s="456"/>
      <c r="AD10" s="456"/>
      <c r="AE10" s="456"/>
      <c r="AF10" s="456"/>
      <c r="AG10" s="456"/>
      <c r="AH10" s="456"/>
      <c r="AI10" s="456"/>
      <c r="AJ10" s="456"/>
      <c r="AK10" s="456"/>
      <c r="AL10" s="459"/>
      <c r="AM10" s="496" t="s">
        <v>120</v>
      </c>
      <c r="AN10" s="497"/>
      <c r="AO10" s="497"/>
      <c r="AP10" s="497"/>
      <c r="AQ10" s="497"/>
      <c r="AR10" s="497"/>
      <c r="AS10" s="497"/>
      <c r="AT10" s="498"/>
      <c r="AU10" s="499" t="s">
        <v>110</v>
      </c>
      <c r="AV10" s="500"/>
      <c r="AW10" s="500"/>
      <c r="AX10" s="500"/>
      <c r="AY10" s="501" t="s">
        <v>121</v>
      </c>
      <c r="AZ10" s="502"/>
      <c r="BA10" s="502"/>
      <c r="BB10" s="502"/>
      <c r="BC10" s="502"/>
      <c r="BD10" s="502"/>
      <c r="BE10" s="502"/>
      <c r="BF10" s="502"/>
      <c r="BG10" s="502"/>
      <c r="BH10" s="502"/>
      <c r="BI10" s="502"/>
      <c r="BJ10" s="502"/>
      <c r="BK10" s="502"/>
      <c r="BL10" s="502"/>
      <c r="BM10" s="503"/>
      <c r="BN10" s="467">
        <v>17471</v>
      </c>
      <c r="BO10" s="468"/>
      <c r="BP10" s="468"/>
      <c r="BQ10" s="468"/>
      <c r="BR10" s="468"/>
      <c r="BS10" s="468"/>
      <c r="BT10" s="468"/>
      <c r="BU10" s="469"/>
      <c r="BV10" s="467">
        <v>9050</v>
      </c>
      <c r="BW10" s="468"/>
      <c r="BX10" s="468"/>
      <c r="BY10" s="468"/>
      <c r="BZ10" s="468"/>
      <c r="CA10" s="468"/>
      <c r="CB10" s="468"/>
      <c r="CC10" s="469"/>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123</v>
      </c>
      <c r="M11" s="522"/>
      <c r="N11" s="522"/>
      <c r="O11" s="522"/>
      <c r="P11" s="522"/>
      <c r="Q11" s="523"/>
      <c r="R11" s="524" t="s">
        <v>124</v>
      </c>
      <c r="S11" s="525"/>
      <c r="T11" s="525"/>
      <c r="U11" s="525"/>
      <c r="V11" s="526"/>
      <c r="W11" s="455"/>
      <c r="X11" s="456"/>
      <c r="Y11" s="456"/>
      <c r="Z11" s="456"/>
      <c r="AA11" s="456"/>
      <c r="AB11" s="456"/>
      <c r="AC11" s="456"/>
      <c r="AD11" s="456"/>
      <c r="AE11" s="456"/>
      <c r="AF11" s="456"/>
      <c r="AG11" s="456"/>
      <c r="AH11" s="456"/>
      <c r="AI11" s="456"/>
      <c r="AJ11" s="456"/>
      <c r="AK11" s="456"/>
      <c r="AL11" s="459"/>
      <c r="AM11" s="496" t="s">
        <v>125</v>
      </c>
      <c r="AN11" s="497"/>
      <c r="AO11" s="497"/>
      <c r="AP11" s="497"/>
      <c r="AQ11" s="497"/>
      <c r="AR11" s="497"/>
      <c r="AS11" s="497"/>
      <c r="AT11" s="498"/>
      <c r="AU11" s="499" t="s">
        <v>126</v>
      </c>
      <c r="AV11" s="500"/>
      <c r="AW11" s="500"/>
      <c r="AX11" s="500"/>
      <c r="AY11" s="501" t="s">
        <v>127</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128</v>
      </c>
      <c r="CE11" s="471"/>
      <c r="CF11" s="471"/>
      <c r="CG11" s="471"/>
      <c r="CH11" s="471"/>
      <c r="CI11" s="471"/>
      <c r="CJ11" s="471"/>
      <c r="CK11" s="471"/>
      <c r="CL11" s="471"/>
      <c r="CM11" s="471"/>
      <c r="CN11" s="471"/>
      <c r="CO11" s="471"/>
      <c r="CP11" s="471"/>
      <c r="CQ11" s="471"/>
      <c r="CR11" s="471"/>
      <c r="CS11" s="472"/>
      <c r="CT11" s="507" t="s">
        <v>129</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15">
      <c r="A12" s="187"/>
      <c r="B12" s="527" t="s">
        <v>131</v>
      </c>
      <c r="C12" s="528"/>
      <c r="D12" s="528"/>
      <c r="E12" s="528"/>
      <c r="F12" s="528"/>
      <c r="G12" s="528"/>
      <c r="H12" s="528"/>
      <c r="I12" s="528"/>
      <c r="J12" s="528"/>
      <c r="K12" s="529"/>
      <c r="L12" s="536" t="s">
        <v>132</v>
      </c>
      <c r="M12" s="537"/>
      <c r="N12" s="537"/>
      <c r="O12" s="537"/>
      <c r="P12" s="537"/>
      <c r="Q12" s="538"/>
      <c r="R12" s="539">
        <v>48592</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136</v>
      </c>
      <c r="AV12" s="500"/>
      <c r="AW12" s="500"/>
      <c r="AX12" s="500"/>
      <c r="AY12" s="501" t="s">
        <v>137</v>
      </c>
      <c r="AZ12" s="502"/>
      <c r="BA12" s="502"/>
      <c r="BB12" s="502"/>
      <c r="BC12" s="502"/>
      <c r="BD12" s="502"/>
      <c r="BE12" s="502"/>
      <c r="BF12" s="502"/>
      <c r="BG12" s="502"/>
      <c r="BH12" s="502"/>
      <c r="BI12" s="502"/>
      <c r="BJ12" s="502"/>
      <c r="BK12" s="502"/>
      <c r="BL12" s="502"/>
      <c r="BM12" s="503"/>
      <c r="BN12" s="467">
        <v>700000</v>
      </c>
      <c r="BO12" s="468"/>
      <c r="BP12" s="468"/>
      <c r="BQ12" s="468"/>
      <c r="BR12" s="468"/>
      <c r="BS12" s="468"/>
      <c r="BT12" s="468"/>
      <c r="BU12" s="469"/>
      <c r="BV12" s="467">
        <v>0</v>
      </c>
      <c r="BW12" s="468"/>
      <c r="BX12" s="468"/>
      <c r="BY12" s="468"/>
      <c r="BZ12" s="468"/>
      <c r="CA12" s="468"/>
      <c r="CB12" s="468"/>
      <c r="CC12" s="469"/>
      <c r="CD12" s="470" t="s">
        <v>138</v>
      </c>
      <c r="CE12" s="471"/>
      <c r="CF12" s="471"/>
      <c r="CG12" s="471"/>
      <c r="CH12" s="471"/>
      <c r="CI12" s="471"/>
      <c r="CJ12" s="471"/>
      <c r="CK12" s="471"/>
      <c r="CL12" s="471"/>
      <c r="CM12" s="471"/>
      <c r="CN12" s="471"/>
      <c r="CO12" s="471"/>
      <c r="CP12" s="471"/>
      <c r="CQ12" s="471"/>
      <c r="CR12" s="471"/>
      <c r="CS12" s="472"/>
      <c r="CT12" s="507" t="s">
        <v>139</v>
      </c>
      <c r="CU12" s="508"/>
      <c r="CV12" s="508"/>
      <c r="CW12" s="508"/>
      <c r="CX12" s="508"/>
      <c r="CY12" s="508"/>
      <c r="CZ12" s="508"/>
      <c r="DA12" s="509"/>
      <c r="DB12" s="507" t="s">
        <v>129</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140</v>
      </c>
      <c r="N13" s="559"/>
      <c r="O13" s="559"/>
      <c r="P13" s="559"/>
      <c r="Q13" s="560"/>
      <c r="R13" s="551">
        <v>47869</v>
      </c>
      <c r="S13" s="552"/>
      <c r="T13" s="552"/>
      <c r="U13" s="552"/>
      <c r="V13" s="553"/>
      <c r="W13" s="483" t="s">
        <v>141</v>
      </c>
      <c r="X13" s="484"/>
      <c r="Y13" s="484"/>
      <c r="Z13" s="484"/>
      <c r="AA13" s="484"/>
      <c r="AB13" s="474"/>
      <c r="AC13" s="518">
        <v>4165</v>
      </c>
      <c r="AD13" s="519"/>
      <c r="AE13" s="519"/>
      <c r="AF13" s="519"/>
      <c r="AG13" s="561"/>
      <c r="AH13" s="518">
        <v>4590</v>
      </c>
      <c r="AI13" s="519"/>
      <c r="AJ13" s="519"/>
      <c r="AK13" s="519"/>
      <c r="AL13" s="520"/>
      <c r="AM13" s="496" t="s">
        <v>142</v>
      </c>
      <c r="AN13" s="497"/>
      <c r="AO13" s="497"/>
      <c r="AP13" s="497"/>
      <c r="AQ13" s="497"/>
      <c r="AR13" s="497"/>
      <c r="AS13" s="497"/>
      <c r="AT13" s="498"/>
      <c r="AU13" s="499" t="s">
        <v>143</v>
      </c>
      <c r="AV13" s="500"/>
      <c r="AW13" s="500"/>
      <c r="AX13" s="500"/>
      <c r="AY13" s="501" t="s">
        <v>144</v>
      </c>
      <c r="AZ13" s="502"/>
      <c r="BA13" s="502"/>
      <c r="BB13" s="502"/>
      <c r="BC13" s="502"/>
      <c r="BD13" s="502"/>
      <c r="BE13" s="502"/>
      <c r="BF13" s="502"/>
      <c r="BG13" s="502"/>
      <c r="BH13" s="502"/>
      <c r="BI13" s="502"/>
      <c r="BJ13" s="502"/>
      <c r="BK13" s="502"/>
      <c r="BL13" s="502"/>
      <c r="BM13" s="503"/>
      <c r="BN13" s="467">
        <v>-768340</v>
      </c>
      <c r="BO13" s="468"/>
      <c r="BP13" s="468"/>
      <c r="BQ13" s="468"/>
      <c r="BR13" s="468"/>
      <c r="BS13" s="468"/>
      <c r="BT13" s="468"/>
      <c r="BU13" s="469"/>
      <c r="BV13" s="467">
        <v>-143624</v>
      </c>
      <c r="BW13" s="468"/>
      <c r="BX13" s="468"/>
      <c r="BY13" s="468"/>
      <c r="BZ13" s="468"/>
      <c r="CA13" s="468"/>
      <c r="CB13" s="468"/>
      <c r="CC13" s="469"/>
      <c r="CD13" s="470" t="s">
        <v>145</v>
      </c>
      <c r="CE13" s="471"/>
      <c r="CF13" s="471"/>
      <c r="CG13" s="471"/>
      <c r="CH13" s="471"/>
      <c r="CI13" s="471"/>
      <c r="CJ13" s="471"/>
      <c r="CK13" s="471"/>
      <c r="CL13" s="471"/>
      <c r="CM13" s="471"/>
      <c r="CN13" s="471"/>
      <c r="CO13" s="471"/>
      <c r="CP13" s="471"/>
      <c r="CQ13" s="471"/>
      <c r="CR13" s="471"/>
      <c r="CS13" s="472"/>
      <c r="CT13" s="464">
        <v>10.5</v>
      </c>
      <c r="CU13" s="465"/>
      <c r="CV13" s="465"/>
      <c r="CW13" s="465"/>
      <c r="CX13" s="465"/>
      <c r="CY13" s="465"/>
      <c r="CZ13" s="465"/>
      <c r="DA13" s="466"/>
      <c r="DB13" s="464">
        <v>9.5</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146</v>
      </c>
      <c r="M14" s="549"/>
      <c r="N14" s="549"/>
      <c r="O14" s="549"/>
      <c r="P14" s="549"/>
      <c r="Q14" s="550"/>
      <c r="R14" s="551">
        <v>49078</v>
      </c>
      <c r="S14" s="552"/>
      <c r="T14" s="552"/>
      <c r="U14" s="552"/>
      <c r="V14" s="553"/>
      <c r="W14" s="457"/>
      <c r="X14" s="458"/>
      <c r="Y14" s="458"/>
      <c r="Z14" s="458"/>
      <c r="AA14" s="458"/>
      <c r="AB14" s="447"/>
      <c r="AC14" s="554">
        <v>17.7</v>
      </c>
      <c r="AD14" s="555"/>
      <c r="AE14" s="555"/>
      <c r="AF14" s="555"/>
      <c r="AG14" s="556"/>
      <c r="AH14" s="554">
        <v>19</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147</v>
      </c>
      <c r="CE14" s="563"/>
      <c r="CF14" s="563"/>
      <c r="CG14" s="563"/>
      <c r="CH14" s="563"/>
      <c r="CI14" s="563"/>
      <c r="CJ14" s="563"/>
      <c r="CK14" s="563"/>
      <c r="CL14" s="563"/>
      <c r="CM14" s="563"/>
      <c r="CN14" s="563"/>
      <c r="CO14" s="563"/>
      <c r="CP14" s="563"/>
      <c r="CQ14" s="563"/>
      <c r="CR14" s="563"/>
      <c r="CS14" s="564"/>
      <c r="CT14" s="565">
        <v>4</v>
      </c>
      <c r="CU14" s="566"/>
      <c r="CV14" s="566"/>
      <c r="CW14" s="566"/>
      <c r="CX14" s="566"/>
      <c r="CY14" s="566"/>
      <c r="CZ14" s="566"/>
      <c r="DA14" s="567"/>
      <c r="DB14" s="565" t="s">
        <v>130</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140</v>
      </c>
      <c r="N15" s="559"/>
      <c r="O15" s="559"/>
      <c r="P15" s="559"/>
      <c r="Q15" s="560"/>
      <c r="R15" s="551">
        <v>48551</v>
      </c>
      <c r="S15" s="552"/>
      <c r="T15" s="552"/>
      <c r="U15" s="552"/>
      <c r="V15" s="553"/>
      <c r="W15" s="483" t="s">
        <v>148</v>
      </c>
      <c r="X15" s="484"/>
      <c r="Y15" s="484"/>
      <c r="Z15" s="484"/>
      <c r="AA15" s="484"/>
      <c r="AB15" s="474"/>
      <c r="AC15" s="518">
        <v>6222</v>
      </c>
      <c r="AD15" s="519"/>
      <c r="AE15" s="519"/>
      <c r="AF15" s="519"/>
      <c r="AG15" s="561"/>
      <c r="AH15" s="518">
        <v>6355</v>
      </c>
      <c r="AI15" s="519"/>
      <c r="AJ15" s="519"/>
      <c r="AK15" s="519"/>
      <c r="AL15" s="520"/>
      <c r="AM15" s="496"/>
      <c r="AN15" s="497"/>
      <c r="AO15" s="497"/>
      <c r="AP15" s="497"/>
      <c r="AQ15" s="497"/>
      <c r="AR15" s="497"/>
      <c r="AS15" s="497"/>
      <c r="AT15" s="498"/>
      <c r="AU15" s="499"/>
      <c r="AV15" s="500"/>
      <c r="AW15" s="500"/>
      <c r="AX15" s="500"/>
      <c r="AY15" s="427" t="s">
        <v>149</v>
      </c>
      <c r="AZ15" s="428"/>
      <c r="BA15" s="428"/>
      <c r="BB15" s="428"/>
      <c r="BC15" s="428"/>
      <c r="BD15" s="428"/>
      <c r="BE15" s="428"/>
      <c r="BF15" s="428"/>
      <c r="BG15" s="428"/>
      <c r="BH15" s="428"/>
      <c r="BI15" s="428"/>
      <c r="BJ15" s="428"/>
      <c r="BK15" s="428"/>
      <c r="BL15" s="428"/>
      <c r="BM15" s="429"/>
      <c r="BN15" s="430">
        <v>5371727</v>
      </c>
      <c r="BO15" s="431"/>
      <c r="BP15" s="431"/>
      <c r="BQ15" s="431"/>
      <c r="BR15" s="431"/>
      <c r="BS15" s="431"/>
      <c r="BT15" s="431"/>
      <c r="BU15" s="432"/>
      <c r="BV15" s="430">
        <v>5329077</v>
      </c>
      <c r="BW15" s="431"/>
      <c r="BX15" s="431"/>
      <c r="BY15" s="431"/>
      <c r="BZ15" s="431"/>
      <c r="CA15" s="431"/>
      <c r="CB15" s="431"/>
      <c r="CC15" s="432"/>
      <c r="CD15" s="568" t="s">
        <v>150</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151</v>
      </c>
      <c r="M16" s="579"/>
      <c r="N16" s="579"/>
      <c r="O16" s="579"/>
      <c r="P16" s="579"/>
      <c r="Q16" s="580"/>
      <c r="R16" s="571" t="s">
        <v>152</v>
      </c>
      <c r="S16" s="572"/>
      <c r="T16" s="572"/>
      <c r="U16" s="572"/>
      <c r="V16" s="573"/>
      <c r="W16" s="457"/>
      <c r="X16" s="458"/>
      <c r="Y16" s="458"/>
      <c r="Z16" s="458"/>
      <c r="AA16" s="458"/>
      <c r="AB16" s="447"/>
      <c r="AC16" s="554">
        <v>26.5</v>
      </c>
      <c r="AD16" s="555"/>
      <c r="AE16" s="555"/>
      <c r="AF16" s="555"/>
      <c r="AG16" s="556"/>
      <c r="AH16" s="554">
        <v>26.3</v>
      </c>
      <c r="AI16" s="555"/>
      <c r="AJ16" s="555"/>
      <c r="AK16" s="555"/>
      <c r="AL16" s="557"/>
      <c r="AM16" s="496"/>
      <c r="AN16" s="497"/>
      <c r="AO16" s="497"/>
      <c r="AP16" s="497"/>
      <c r="AQ16" s="497"/>
      <c r="AR16" s="497"/>
      <c r="AS16" s="497"/>
      <c r="AT16" s="498"/>
      <c r="AU16" s="499"/>
      <c r="AV16" s="500"/>
      <c r="AW16" s="500"/>
      <c r="AX16" s="500"/>
      <c r="AY16" s="501" t="s">
        <v>153</v>
      </c>
      <c r="AZ16" s="502"/>
      <c r="BA16" s="502"/>
      <c r="BB16" s="502"/>
      <c r="BC16" s="502"/>
      <c r="BD16" s="502"/>
      <c r="BE16" s="502"/>
      <c r="BF16" s="502"/>
      <c r="BG16" s="502"/>
      <c r="BH16" s="502"/>
      <c r="BI16" s="502"/>
      <c r="BJ16" s="502"/>
      <c r="BK16" s="502"/>
      <c r="BL16" s="502"/>
      <c r="BM16" s="503"/>
      <c r="BN16" s="467">
        <v>12612200</v>
      </c>
      <c r="BO16" s="468"/>
      <c r="BP16" s="468"/>
      <c r="BQ16" s="468"/>
      <c r="BR16" s="468"/>
      <c r="BS16" s="468"/>
      <c r="BT16" s="468"/>
      <c r="BU16" s="469"/>
      <c r="BV16" s="467">
        <v>12237564</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154</v>
      </c>
      <c r="N17" s="575"/>
      <c r="O17" s="575"/>
      <c r="P17" s="575"/>
      <c r="Q17" s="576"/>
      <c r="R17" s="571" t="s">
        <v>155</v>
      </c>
      <c r="S17" s="572"/>
      <c r="T17" s="572"/>
      <c r="U17" s="572"/>
      <c r="V17" s="573"/>
      <c r="W17" s="483" t="s">
        <v>156</v>
      </c>
      <c r="X17" s="484"/>
      <c r="Y17" s="484"/>
      <c r="Z17" s="484"/>
      <c r="AA17" s="484"/>
      <c r="AB17" s="474"/>
      <c r="AC17" s="518">
        <v>13126</v>
      </c>
      <c r="AD17" s="519"/>
      <c r="AE17" s="519"/>
      <c r="AF17" s="519"/>
      <c r="AG17" s="561"/>
      <c r="AH17" s="518">
        <v>13189</v>
      </c>
      <c r="AI17" s="519"/>
      <c r="AJ17" s="519"/>
      <c r="AK17" s="519"/>
      <c r="AL17" s="520"/>
      <c r="AM17" s="496"/>
      <c r="AN17" s="497"/>
      <c r="AO17" s="497"/>
      <c r="AP17" s="497"/>
      <c r="AQ17" s="497"/>
      <c r="AR17" s="497"/>
      <c r="AS17" s="497"/>
      <c r="AT17" s="498"/>
      <c r="AU17" s="499"/>
      <c r="AV17" s="500"/>
      <c r="AW17" s="500"/>
      <c r="AX17" s="500"/>
      <c r="AY17" s="501" t="s">
        <v>157</v>
      </c>
      <c r="AZ17" s="502"/>
      <c r="BA17" s="502"/>
      <c r="BB17" s="502"/>
      <c r="BC17" s="502"/>
      <c r="BD17" s="502"/>
      <c r="BE17" s="502"/>
      <c r="BF17" s="502"/>
      <c r="BG17" s="502"/>
      <c r="BH17" s="502"/>
      <c r="BI17" s="502"/>
      <c r="BJ17" s="502"/>
      <c r="BK17" s="502"/>
      <c r="BL17" s="502"/>
      <c r="BM17" s="503"/>
      <c r="BN17" s="467">
        <v>6800746</v>
      </c>
      <c r="BO17" s="468"/>
      <c r="BP17" s="468"/>
      <c r="BQ17" s="468"/>
      <c r="BR17" s="468"/>
      <c r="BS17" s="468"/>
      <c r="BT17" s="468"/>
      <c r="BU17" s="469"/>
      <c r="BV17" s="467">
        <v>6767754</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158</v>
      </c>
      <c r="C18" s="510"/>
      <c r="D18" s="510"/>
      <c r="E18" s="582"/>
      <c r="F18" s="582"/>
      <c r="G18" s="582"/>
      <c r="H18" s="582"/>
      <c r="I18" s="582"/>
      <c r="J18" s="582"/>
      <c r="K18" s="582"/>
      <c r="L18" s="583">
        <v>276.85000000000002</v>
      </c>
      <c r="M18" s="583"/>
      <c r="N18" s="583"/>
      <c r="O18" s="583"/>
      <c r="P18" s="583"/>
      <c r="Q18" s="583"/>
      <c r="R18" s="584"/>
      <c r="S18" s="584"/>
      <c r="T18" s="584"/>
      <c r="U18" s="584"/>
      <c r="V18" s="585"/>
      <c r="W18" s="485"/>
      <c r="X18" s="486"/>
      <c r="Y18" s="486"/>
      <c r="Z18" s="486"/>
      <c r="AA18" s="486"/>
      <c r="AB18" s="477"/>
      <c r="AC18" s="586">
        <v>55.8</v>
      </c>
      <c r="AD18" s="587"/>
      <c r="AE18" s="587"/>
      <c r="AF18" s="587"/>
      <c r="AG18" s="588"/>
      <c r="AH18" s="586">
        <v>54.6</v>
      </c>
      <c r="AI18" s="587"/>
      <c r="AJ18" s="587"/>
      <c r="AK18" s="587"/>
      <c r="AL18" s="589"/>
      <c r="AM18" s="496"/>
      <c r="AN18" s="497"/>
      <c r="AO18" s="497"/>
      <c r="AP18" s="497"/>
      <c r="AQ18" s="497"/>
      <c r="AR18" s="497"/>
      <c r="AS18" s="497"/>
      <c r="AT18" s="498"/>
      <c r="AU18" s="499"/>
      <c r="AV18" s="500"/>
      <c r="AW18" s="500"/>
      <c r="AX18" s="500"/>
      <c r="AY18" s="501" t="s">
        <v>159</v>
      </c>
      <c r="AZ18" s="502"/>
      <c r="BA18" s="502"/>
      <c r="BB18" s="502"/>
      <c r="BC18" s="502"/>
      <c r="BD18" s="502"/>
      <c r="BE18" s="502"/>
      <c r="BF18" s="502"/>
      <c r="BG18" s="502"/>
      <c r="BH18" s="502"/>
      <c r="BI18" s="502"/>
      <c r="BJ18" s="502"/>
      <c r="BK18" s="502"/>
      <c r="BL18" s="502"/>
      <c r="BM18" s="503"/>
      <c r="BN18" s="467">
        <v>14555898</v>
      </c>
      <c r="BO18" s="468"/>
      <c r="BP18" s="468"/>
      <c r="BQ18" s="468"/>
      <c r="BR18" s="468"/>
      <c r="BS18" s="468"/>
      <c r="BT18" s="468"/>
      <c r="BU18" s="469"/>
      <c r="BV18" s="467">
        <v>13991305</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160</v>
      </c>
      <c r="C19" s="510"/>
      <c r="D19" s="510"/>
      <c r="E19" s="582"/>
      <c r="F19" s="582"/>
      <c r="G19" s="582"/>
      <c r="H19" s="582"/>
      <c r="I19" s="582"/>
      <c r="J19" s="582"/>
      <c r="K19" s="582"/>
      <c r="L19" s="590">
        <v>174</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161</v>
      </c>
      <c r="AZ19" s="502"/>
      <c r="BA19" s="502"/>
      <c r="BB19" s="502"/>
      <c r="BC19" s="502"/>
      <c r="BD19" s="502"/>
      <c r="BE19" s="502"/>
      <c r="BF19" s="502"/>
      <c r="BG19" s="502"/>
      <c r="BH19" s="502"/>
      <c r="BI19" s="502"/>
      <c r="BJ19" s="502"/>
      <c r="BK19" s="502"/>
      <c r="BL19" s="502"/>
      <c r="BM19" s="503"/>
      <c r="BN19" s="467">
        <v>18234569</v>
      </c>
      <c r="BO19" s="468"/>
      <c r="BP19" s="468"/>
      <c r="BQ19" s="468"/>
      <c r="BR19" s="468"/>
      <c r="BS19" s="468"/>
      <c r="BT19" s="468"/>
      <c r="BU19" s="469"/>
      <c r="BV19" s="467">
        <v>18120716</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162</v>
      </c>
      <c r="C20" s="510"/>
      <c r="D20" s="510"/>
      <c r="E20" s="582"/>
      <c r="F20" s="582"/>
      <c r="G20" s="582"/>
      <c r="H20" s="582"/>
      <c r="I20" s="582"/>
      <c r="J20" s="582"/>
      <c r="K20" s="582"/>
      <c r="L20" s="590">
        <v>16949</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163</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164</v>
      </c>
      <c r="C22" s="605"/>
      <c r="D22" s="606"/>
      <c r="E22" s="479" t="s">
        <v>1</v>
      </c>
      <c r="F22" s="484"/>
      <c r="G22" s="484"/>
      <c r="H22" s="484"/>
      <c r="I22" s="484"/>
      <c r="J22" s="484"/>
      <c r="K22" s="474"/>
      <c r="L22" s="479" t="s">
        <v>165</v>
      </c>
      <c r="M22" s="484"/>
      <c r="N22" s="484"/>
      <c r="O22" s="484"/>
      <c r="P22" s="474"/>
      <c r="Q22" s="613" t="s">
        <v>166</v>
      </c>
      <c r="R22" s="614"/>
      <c r="S22" s="614"/>
      <c r="T22" s="614"/>
      <c r="U22" s="614"/>
      <c r="V22" s="615"/>
      <c r="W22" s="619" t="s">
        <v>167</v>
      </c>
      <c r="X22" s="605"/>
      <c r="Y22" s="606"/>
      <c r="Z22" s="479" t="s">
        <v>1</v>
      </c>
      <c r="AA22" s="484"/>
      <c r="AB22" s="484"/>
      <c r="AC22" s="484"/>
      <c r="AD22" s="484"/>
      <c r="AE22" s="484"/>
      <c r="AF22" s="484"/>
      <c r="AG22" s="474"/>
      <c r="AH22" s="632" t="s">
        <v>168</v>
      </c>
      <c r="AI22" s="484"/>
      <c r="AJ22" s="484"/>
      <c r="AK22" s="484"/>
      <c r="AL22" s="474"/>
      <c r="AM22" s="632" t="s">
        <v>169</v>
      </c>
      <c r="AN22" s="633"/>
      <c r="AO22" s="633"/>
      <c r="AP22" s="633"/>
      <c r="AQ22" s="633"/>
      <c r="AR22" s="634"/>
      <c r="AS22" s="613" t="s">
        <v>166</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170</v>
      </c>
      <c r="AZ23" s="428"/>
      <c r="BA23" s="428"/>
      <c r="BB23" s="428"/>
      <c r="BC23" s="428"/>
      <c r="BD23" s="428"/>
      <c r="BE23" s="428"/>
      <c r="BF23" s="428"/>
      <c r="BG23" s="428"/>
      <c r="BH23" s="428"/>
      <c r="BI23" s="428"/>
      <c r="BJ23" s="428"/>
      <c r="BK23" s="428"/>
      <c r="BL23" s="428"/>
      <c r="BM23" s="429"/>
      <c r="BN23" s="467">
        <v>34342012</v>
      </c>
      <c r="BO23" s="468"/>
      <c r="BP23" s="468"/>
      <c r="BQ23" s="468"/>
      <c r="BR23" s="468"/>
      <c r="BS23" s="468"/>
      <c r="BT23" s="468"/>
      <c r="BU23" s="469"/>
      <c r="BV23" s="467">
        <v>35024909</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171</v>
      </c>
      <c r="F24" s="497"/>
      <c r="G24" s="497"/>
      <c r="H24" s="497"/>
      <c r="I24" s="497"/>
      <c r="J24" s="497"/>
      <c r="K24" s="498"/>
      <c r="L24" s="518">
        <v>1</v>
      </c>
      <c r="M24" s="519"/>
      <c r="N24" s="519"/>
      <c r="O24" s="519"/>
      <c r="P24" s="561"/>
      <c r="Q24" s="518">
        <v>7970</v>
      </c>
      <c r="R24" s="519"/>
      <c r="S24" s="519"/>
      <c r="T24" s="519"/>
      <c r="U24" s="519"/>
      <c r="V24" s="561"/>
      <c r="W24" s="620"/>
      <c r="X24" s="608"/>
      <c r="Y24" s="609"/>
      <c r="Z24" s="517" t="s">
        <v>172</v>
      </c>
      <c r="AA24" s="497"/>
      <c r="AB24" s="497"/>
      <c r="AC24" s="497"/>
      <c r="AD24" s="497"/>
      <c r="AE24" s="497"/>
      <c r="AF24" s="497"/>
      <c r="AG24" s="498"/>
      <c r="AH24" s="518">
        <v>388</v>
      </c>
      <c r="AI24" s="519"/>
      <c r="AJ24" s="519"/>
      <c r="AK24" s="519"/>
      <c r="AL24" s="561"/>
      <c r="AM24" s="518">
        <v>1183788</v>
      </c>
      <c r="AN24" s="519"/>
      <c r="AO24" s="519"/>
      <c r="AP24" s="519"/>
      <c r="AQ24" s="519"/>
      <c r="AR24" s="561"/>
      <c r="AS24" s="518">
        <v>3051</v>
      </c>
      <c r="AT24" s="519"/>
      <c r="AU24" s="519"/>
      <c r="AV24" s="519"/>
      <c r="AW24" s="519"/>
      <c r="AX24" s="520"/>
      <c r="AY24" s="640" t="s">
        <v>173</v>
      </c>
      <c r="AZ24" s="641"/>
      <c r="BA24" s="641"/>
      <c r="BB24" s="641"/>
      <c r="BC24" s="641"/>
      <c r="BD24" s="641"/>
      <c r="BE24" s="641"/>
      <c r="BF24" s="641"/>
      <c r="BG24" s="641"/>
      <c r="BH24" s="641"/>
      <c r="BI24" s="641"/>
      <c r="BJ24" s="641"/>
      <c r="BK24" s="641"/>
      <c r="BL24" s="641"/>
      <c r="BM24" s="642"/>
      <c r="BN24" s="467">
        <v>13135262</v>
      </c>
      <c r="BO24" s="468"/>
      <c r="BP24" s="468"/>
      <c r="BQ24" s="468"/>
      <c r="BR24" s="468"/>
      <c r="BS24" s="468"/>
      <c r="BT24" s="468"/>
      <c r="BU24" s="469"/>
      <c r="BV24" s="467">
        <v>13109906</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174</v>
      </c>
      <c r="F25" s="497"/>
      <c r="G25" s="497"/>
      <c r="H25" s="497"/>
      <c r="I25" s="497"/>
      <c r="J25" s="497"/>
      <c r="K25" s="498"/>
      <c r="L25" s="518">
        <v>1</v>
      </c>
      <c r="M25" s="519"/>
      <c r="N25" s="519"/>
      <c r="O25" s="519"/>
      <c r="P25" s="561"/>
      <c r="Q25" s="518">
        <v>6250</v>
      </c>
      <c r="R25" s="519"/>
      <c r="S25" s="519"/>
      <c r="T25" s="519"/>
      <c r="U25" s="519"/>
      <c r="V25" s="561"/>
      <c r="W25" s="620"/>
      <c r="X25" s="608"/>
      <c r="Y25" s="609"/>
      <c r="Z25" s="517" t="s">
        <v>175</v>
      </c>
      <c r="AA25" s="497"/>
      <c r="AB25" s="497"/>
      <c r="AC25" s="497"/>
      <c r="AD25" s="497"/>
      <c r="AE25" s="497"/>
      <c r="AF25" s="497"/>
      <c r="AG25" s="498"/>
      <c r="AH25" s="518" t="s">
        <v>176</v>
      </c>
      <c r="AI25" s="519"/>
      <c r="AJ25" s="519"/>
      <c r="AK25" s="519"/>
      <c r="AL25" s="561"/>
      <c r="AM25" s="518" t="s">
        <v>176</v>
      </c>
      <c r="AN25" s="519"/>
      <c r="AO25" s="519"/>
      <c r="AP25" s="519"/>
      <c r="AQ25" s="519"/>
      <c r="AR25" s="561"/>
      <c r="AS25" s="518" t="s">
        <v>139</v>
      </c>
      <c r="AT25" s="519"/>
      <c r="AU25" s="519"/>
      <c r="AV25" s="519"/>
      <c r="AW25" s="519"/>
      <c r="AX25" s="520"/>
      <c r="AY25" s="427" t="s">
        <v>177</v>
      </c>
      <c r="AZ25" s="428"/>
      <c r="BA25" s="428"/>
      <c r="BB25" s="428"/>
      <c r="BC25" s="428"/>
      <c r="BD25" s="428"/>
      <c r="BE25" s="428"/>
      <c r="BF25" s="428"/>
      <c r="BG25" s="428"/>
      <c r="BH25" s="428"/>
      <c r="BI25" s="428"/>
      <c r="BJ25" s="428"/>
      <c r="BK25" s="428"/>
      <c r="BL25" s="428"/>
      <c r="BM25" s="429"/>
      <c r="BN25" s="430">
        <v>11227483</v>
      </c>
      <c r="BO25" s="431"/>
      <c r="BP25" s="431"/>
      <c r="BQ25" s="431"/>
      <c r="BR25" s="431"/>
      <c r="BS25" s="431"/>
      <c r="BT25" s="431"/>
      <c r="BU25" s="432"/>
      <c r="BV25" s="430">
        <v>9825615</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178</v>
      </c>
      <c r="F26" s="497"/>
      <c r="G26" s="497"/>
      <c r="H26" s="497"/>
      <c r="I26" s="497"/>
      <c r="J26" s="497"/>
      <c r="K26" s="498"/>
      <c r="L26" s="518">
        <v>1</v>
      </c>
      <c r="M26" s="519"/>
      <c r="N26" s="519"/>
      <c r="O26" s="519"/>
      <c r="P26" s="561"/>
      <c r="Q26" s="518">
        <v>5570</v>
      </c>
      <c r="R26" s="519"/>
      <c r="S26" s="519"/>
      <c r="T26" s="519"/>
      <c r="U26" s="519"/>
      <c r="V26" s="561"/>
      <c r="W26" s="620"/>
      <c r="X26" s="608"/>
      <c r="Y26" s="609"/>
      <c r="Z26" s="517" t="s">
        <v>179</v>
      </c>
      <c r="AA26" s="630"/>
      <c r="AB26" s="630"/>
      <c r="AC26" s="630"/>
      <c r="AD26" s="630"/>
      <c r="AE26" s="630"/>
      <c r="AF26" s="630"/>
      <c r="AG26" s="631"/>
      <c r="AH26" s="518">
        <v>18</v>
      </c>
      <c r="AI26" s="519"/>
      <c r="AJ26" s="519"/>
      <c r="AK26" s="519"/>
      <c r="AL26" s="561"/>
      <c r="AM26" s="518">
        <v>55944</v>
      </c>
      <c r="AN26" s="519"/>
      <c r="AO26" s="519"/>
      <c r="AP26" s="519"/>
      <c r="AQ26" s="519"/>
      <c r="AR26" s="561"/>
      <c r="AS26" s="518">
        <v>3108</v>
      </c>
      <c r="AT26" s="519"/>
      <c r="AU26" s="519"/>
      <c r="AV26" s="519"/>
      <c r="AW26" s="519"/>
      <c r="AX26" s="520"/>
      <c r="AY26" s="470" t="s">
        <v>180</v>
      </c>
      <c r="AZ26" s="471"/>
      <c r="BA26" s="471"/>
      <c r="BB26" s="471"/>
      <c r="BC26" s="471"/>
      <c r="BD26" s="471"/>
      <c r="BE26" s="471"/>
      <c r="BF26" s="471"/>
      <c r="BG26" s="471"/>
      <c r="BH26" s="471"/>
      <c r="BI26" s="471"/>
      <c r="BJ26" s="471"/>
      <c r="BK26" s="471"/>
      <c r="BL26" s="471"/>
      <c r="BM26" s="472"/>
      <c r="BN26" s="467" t="s">
        <v>130</v>
      </c>
      <c r="BO26" s="468"/>
      <c r="BP26" s="468"/>
      <c r="BQ26" s="468"/>
      <c r="BR26" s="468"/>
      <c r="BS26" s="468"/>
      <c r="BT26" s="468"/>
      <c r="BU26" s="469"/>
      <c r="BV26" s="467" t="s">
        <v>176</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181</v>
      </c>
      <c r="F27" s="497"/>
      <c r="G27" s="497"/>
      <c r="H27" s="497"/>
      <c r="I27" s="497"/>
      <c r="J27" s="497"/>
      <c r="K27" s="498"/>
      <c r="L27" s="518">
        <v>1</v>
      </c>
      <c r="M27" s="519"/>
      <c r="N27" s="519"/>
      <c r="O27" s="519"/>
      <c r="P27" s="561"/>
      <c r="Q27" s="518">
        <v>3940</v>
      </c>
      <c r="R27" s="519"/>
      <c r="S27" s="519"/>
      <c r="T27" s="519"/>
      <c r="U27" s="519"/>
      <c r="V27" s="561"/>
      <c r="W27" s="620"/>
      <c r="X27" s="608"/>
      <c r="Y27" s="609"/>
      <c r="Z27" s="517" t="s">
        <v>182</v>
      </c>
      <c r="AA27" s="497"/>
      <c r="AB27" s="497"/>
      <c r="AC27" s="497"/>
      <c r="AD27" s="497"/>
      <c r="AE27" s="497"/>
      <c r="AF27" s="497"/>
      <c r="AG27" s="498"/>
      <c r="AH27" s="518" t="s">
        <v>130</v>
      </c>
      <c r="AI27" s="519"/>
      <c r="AJ27" s="519"/>
      <c r="AK27" s="519"/>
      <c r="AL27" s="561"/>
      <c r="AM27" s="518" t="s">
        <v>130</v>
      </c>
      <c r="AN27" s="519"/>
      <c r="AO27" s="519"/>
      <c r="AP27" s="519"/>
      <c r="AQ27" s="519"/>
      <c r="AR27" s="561"/>
      <c r="AS27" s="518" t="s">
        <v>176</v>
      </c>
      <c r="AT27" s="519"/>
      <c r="AU27" s="519"/>
      <c r="AV27" s="519"/>
      <c r="AW27" s="519"/>
      <c r="AX27" s="520"/>
      <c r="AY27" s="562" t="s">
        <v>183</v>
      </c>
      <c r="AZ27" s="563"/>
      <c r="BA27" s="563"/>
      <c r="BB27" s="563"/>
      <c r="BC27" s="563"/>
      <c r="BD27" s="563"/>
      <c r="BE27" s="563"/>
      <c r="BF27" s="563"/>
      <c r="BG27" s="563"/>
      <c r="BH27" s="563"/>
      <c r="BI27" s="563"/>
      <c r="BJ27" s="563"/>
      <c r="BK27" s="563"/>
      <c r="BL27" s="563"/>
      <c r="BM27" s="564"/>
      <c r="BN27" s="643">
        <v>2092325</v>
      </c>
      <c r="BO27" s="644"/>
      <c r="BP27" s="644"/>
      <c r="BQ27" s="644"/>
      <c r="BR27" s="644"/>
      <c r="BS27" s="644"/>
      <c r="BT27" s="644"/>
      <c r="BU27" s="645"/>
      <c r="BV27" s="643">
        <v>2091283</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184</v>
      </c>
      <c r="F28" s="497"/>
      <c r="G28" s="497"/>
      <c r="H28" s="497"/>
      <c r="I28" s="497"/>
      <c r="J28" s="497"/>
      <c r="K28" s="498"/>
      <c r="L28" s="518">
        <v>1</v>
      </c>
      <c r="M28" s="519"/>
      <c r="N28" s="519"/>
      <c r="O28" s="519"/>
      <c r="P28" s="561"/>
      <c r="Q28" s="518">
        <v>3580</v>
      </c>
      <c r="R28" s="519"/>
      <c r="S28" s="519"/>
      <c r="T28" s="519"/>
      <c r="U28" s="519"/>
      <c r="V28" s="561"/>
      <c r="W28" s="620"/>
      <c r="X28" s="608"/>
      <c r="Y28" s="609"/>
      <c r="Z28" s="517" t="s">
        <v>185</v>
      </c>
      <c r="AA28" s="497"/>
      <c r="AB28" s="497"/>
      <c r="AC28" s="497"/>
      <c r="AD28" s="497"/>
      <c r="AE28" s="497"/>
      <c r="AF28" s="497"/>
      <c r="AG28" s="498"/>
      <c r="AH28" s="518" t="s">
        <v>176</v>
      </c>
      <c r="AI28" s="519"/>
      <c r="AJ28" s="519"/>
      <c r="AK28" s="519"/>
      <c r="AL28" s="561"/>
      <c r="AM28" s="518" t="s">
        <v>176</v>
      </c>
      <c r="AN28" s="519"/>
      <c r="AO28" s="519"/>
      <c r="AP28" s="519"/>
      <c r="AQ28" s="519"/>
      <c r="AR28" s="561"/>
      <c r="AS28" s="518" t="s">
        <v>176</v>
      </c>
      <c r="AT28" s="519"/>
      <c r="AU28" s="519"/>
      <c r="AV28" s="519"/>
      <c r="AW28" s="519"/>
      <c r="AX28" s="520"/>
      <c r="AY28" s="646" t="s">
        <v>186</v>
      </c>
      <c r="AZ28" s="647"/>
      <c r="BA28" s="647"/>
      <c r="BB28" s="648"/>
      <c r="BC28" s="427" t="s">
        <v>48</v>
      </c>
      <c r="BD28" s="428"/>
      <c r="BE28" s="428"/>
      <c r="BF28" s="428"/>
      <c r="BG28" s="428"/>
      <c r="BH28" s="428"/>
      <c r="BI28" s="428"/>
      <c r="BJ28" s="428"/>
      <c r="BK28" s="428"/>
      <c r="BL28" s="428"/>
      <c r="BM28" s="429"/>
      <c r="BN28" s="430">
        <v>5395000</v>
      </c>
      <c r="BO28" s="431"/>
      <c r="BP28" s="431"/>
      <c r="BQ28" s="431"/>
      <c r="BR28" s="431"/>
      <c r="BS28" s="431"/>
      <c r="BT28" s="431"/>
      <c r="BU28" s="432"/>
      <c r="BV28" s="430">
        <v>6007529</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187</v>
      </c>
      <c r="F29" s="497"/>
      <c r="G29" s="497"/>
      <c r="H29" s="497"/>
      <c r="I29" s="497"/>
      <c r="J29" s="497"/>
      <c r="K29" s="498"/>
      <c r="L29" s="518">
        <v>18</v>
      </c>
      <c r="M29" s="519"/>
      <c r="N29" s="519"/>
      <c r="O29" s="519"/>
      <c r="P29" s="561"/>
      <c r="Q29" s="518">
        <v>3390</v>
      </c>
      <c r="R29" s="519"/>
      <c r="S29" s="519"/>
      <c r="T29" s="519"/>
      <c r="U29" s="519"/>
      <c r="V29" s="561"/>
      <c r="W29" s="621"/>
      <c r="X29" s="622"/>
      <c r="Y29" s="623"/>
      <c r="Z29" s="517" t="s">
        <v>188</v>
      </c>
      <c r="AA29" s="497"/>
      <c r="AB29" s="497"/>
      <c r="AC29" s="497"/>
      <c r="AD29" s="497"/>
      <c r="AE29" s="497"/>
      <c r="AF29" s="497"/>
      <c r="AG29" s="498"/>
      <c r="AH29" s="518">
        <v>388</v>
      </c>
      <c r="AI29" s="519"/>
      <c r="AJ29" s="519"/>
      <c r="AK29" s="519"/>
      <c r="AL29" s="561"/>
      <c r="AM29" s="518">
        <v>1183788</v>
      </c>
      <c r="AN29" s="519"/>
      <c r="AO29" s="519"/>
      <c r="AP29" s="519"/>
      <c r="AQ29" s="519"/>
      <c r="AR29" s="561"/>
      <c r="AS29" s="518">
        <v>3051</v>
      </c>
      <c r="AT29" s="519"/>
      <c r="AU29" s="519"/>
      <c r="AV29" s="519"/>
      <c r="AW29" s="519"/>
      <c r="AX29" s="520"/>
      <c r="AY29" s="649"/>
      <c r="AZ29" s="650"/>
      <c r="BA29" s="650"/>
      <c r="BB29" s="651"/>
      <c r="BC29" s="501" t="s">
        <v>189</v>
      </c>
      <c r="BD29" s="502"/>
      <c r="BE29" s="502"/>
      <c r="BF29" s="502"/>
      <c r="BG29" s="502"/>
      <c r="BH29" s="502"/>
      <c r="BI29" s="502"/>
      <c r="BJ29" s="502"/>
      <c r="BK29" s="502"/>
      <c r="BL29" s="502"/>
      <c r="BM29" s="503"/>
      <c r="BN29" s="467">
        <v>1933154</v>
      </c>
      <c r="BO29" s="468"/>
      <c r="BP29" s="468"/>
      <c r="BQ29" s="468"/>
      <c r="BR29" s="468"/>
      <c r="BS29" s="468"/>
      <c r="BT29" s="468"/>
      <c r="BU29" s="469"/>
      <c r="BV29" s="467">
        <v>2331885</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190</v>
      </c>
      <c r="X30" s="628"/>
      <c r="Y30" s="628"/>
      <c r="Z30" s="628"/>
      <c r="AA30" s="628"/>
      <c r="AB30" s="628"/>
      <c r="AC30" s="628"/>
      <c r="AD30" s="628"/>
      <c r="AE30" s="628"/>
      <c r="AF30" s="628"/>
      <c r="AG30" s="629"/>
      <c r="AH30" s="586">
        <v>95.8</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3503841</v>
      </c>
      <c r="BO30" s="644"/>
      <c r="BP30" s="644"/>
      <c r="BQ30" s="644"/>
      <c r="BR30" s="644"/>
      <c r="BS30" s="644"/>
      <c r="BT30" s="644"/>
      <c r="BU30" s="645"/>
      <c r="BV30" s="643">
        <v>3868988</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197</v>
      </c>
      <c r="D33" s="491"/>
      <c r="E33" s="456" t="s">
        <v>198</v>
      </c>
      <c r="F33" s="456"/>
      <c r="G33" s="456"/>
      <c r="H33" s="456"/>
      <c r="I33" s="456"/>
      <c r="J33" s="456"/>
      <c r="K33" s="456"/>
      <c r="L33" s="456"/>
      <c r="M33" s="456"/>
      <c r="N33" s="456"/>
      <c r="O33" s="456"/>
      <c r="P33" s="456"/>
      <c r="Q33" s="456"/>
      <c r="R33" s="456"/>
      <c r="S33" s="456"/>
      <c r="T33" s="216"/>
      <c r="U33" s="491" t="s">
        <v>197</v>
      </c>
      <c r="V33" s="491"/>
      <c r="W33" s="456" t="s">
        <v>199</v>
      </c>
      <c r="X33" s="456"/>
      <c r="Y33" s="456"/>
      <c r="Z33" s="456"/>
      <c r="AA33" s="456"/>
      <c r="AB33" s="456"/>
      <c r="AC33" s="456"/>
      <c r="AD33" s="456"/>
      <c r="AE33" s="456"/>
      <c r="AF33" s="456"/>
      <c r="AG33" s="456"/>
      <c r="AH33" s="456"/>
      <c r="AI33" s="456"/>
      <c r="AJ33" s="456"/>
      <c r="AK33" s="456"/>
      <c r="AL33" s="216"/>
      <c r="AM33" s="491" t="s">
        <v>200</v>
      </c>
      <c r="AN33" s="491"/>
      <c r="AO33" s="456" t="s">
        <v>199</v>
      </c>
      <c r="AP33" s="456"/>
      <c r="AQ33" s="456"/>
      <c r="AR33" s="456"/>
      <c r="AS33" s="456"/>
      <c r="AT33" s="456"/>
      <c r="AU33" s="456"/>
      <c r="AV33" s="456"/>
      <c r="AW33" s="456"/>
      <c r="AX33" s="456"/>
      <c r="AY33" s="456"/>
      <c r="AZ33" s="456"/>
      <c r="BA33" s="456"/>
      <c r="BB33" s="456"/>
      <c r="BC33" s="456"/>
      <c r="BD33" s="217"/>
      <c r="BE33" s="456" t="s">
        <v>201</v>
      </c>
      <c r="BF33" s="456"/>
      <c r="BG33" s="456" t="s">
        <v>202</v>
      </c>
      <c r="BH33" s="456"/>
      <c r="BI33" s="456"/>
      <c r="BJ33" s="456"/>
      <c r="BK33" s="456"/>
      <c r="BL33" s="456"/>
      <c r="BM33" s="456"/>
      <c r="BN33" s="456"/>
      <c r="BO33" s="456"/>
      <c r="BP33" s="456"/>
      <c r="BQ33" s="456"/>
      <c r="BR33" s="456"/>
      <c r="BS33" s="456"/>
      <c r="BT33" s="456"/>
      <c r="BU33" s="456"/>
      <c r="BV33" s="217"/>
      <c r="BW33" s="491" t="s">
        <v>201</v>
      </c>
      <c r="BX33" s="491"/>
      <c r="BY33" s="456" t="s">
        <v>203</v>
      </c>
      <c r="BZ33" s="456"/>
      <c r="CA33" s="456"/>
      <c r="CB33" s="456"/>
      <c r="CC33" s="456"/>
      <c r="CD33" s="456"/>
      <c r="CE33" s="456"/>
      <c r="CF33" s="456"/>
      <c r="CG33" s="456"/>
      <c r="CH33" s="456"/>
      <c r="CI33" s="456"/>
      <c r="CJ33" s="456"/>
      <c r="CK33" s="456"/>
      <c r="CL33" s="456"/>
      <c r="CM33" s="456"/>
      <c r="CN33" s="216"/>
      <c r="CO33" s="491" t="s">
        <v>204</v>
      </c>
      <c r="CP33" s="491"/>
      <c r="CQ33" s="456" t="s">
        <v>205</v>
      </c>
      <c r="CR33" s="456"/>
      <c r="CS33" s="456"/>
      <c r="CT33" s="456"/>
      <c r="CU33" s="456"/>
      <c r="CV33" s="456"/>
      <c r="CW33" s="456"/>
      <c r="CX33" s="456"/>
      <c r="CY33" s="456"/>
      <c r="CZ33" s="456"/>
      <c r="DA33" s="456"/>
      <c r="DB33" s="456"/>
      <c r="DC33" s="456"/>
      <c r="DD33" s="456"/>
      <c r="DE33" s="456"/>
      <c r="DF33" s="216"/>
      <c r="DG33" s="655" t="s">
        <v>206</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2</v>
      </c>
      <c r="V34" s="656"/>
      <c r="W34" s="657" t="str">
        <f>IF('各会計、関係団体の財政状況及び健全化判断比率'!B28="","",'各会計、関係団体の財政状況及び健全化判断比率'!B28)</f>
        <v>国民健康保険事業特別会計</v>
      </c>
      <c r="X34" s="657"/>
      <c r="Y34" s="657"/>
      <c r="Z34" s="657"/>
      <c r="AA34" s="657"/>
      <c r="AB34" s="657"/>
      <c r="AC34" s="657"/>
      <c r="AD34" s="657"/>
      <c r="AE34" s="657"/>
      <c r="AF34" s="657"/>
      <c r="AG34" s="657"/>
      <c r="AH34" s="657"/>
      <c r="AI34" s="657"/>
      <c r="AJ34" s="657"/>
      <c r="AK34" s="657"/>
      <c r="AL34" s="214"/>
      <c r="AM34" s="656">
        <f>IF(AO34="","",MAX(C34:D43,U34:V43)+1)</f>
        <v>6</v>
      </c>
      <c r="AN34" s="656"/>
      <c r="AO34" s="657" t="str">
        <f>IF('各会計、関係団体の財政状況及び健全化判断比率'!B32="","",'各会計、関係団体の財政状況及び健全化判断比率'!B32)</f>
        <v>水道事業会計</v>
      </c>
      <c r="AP34" s="657"/>
      <c r="AQ34" s="657"/>
      <c r="AR34" s="657"/>
      <c r="AS34" s="657"/>
      <c r="AT34" s="657"/>
      <c r="AU34" s="657"/>
      <c r="AV34" s="657"/>
      <c r="AW34" s="657"/>
      <c r="AX34" s="657"/>
      <c r="AY34" s="657"/>
      <c r="AZ34" s="657"/>
      <c r="BA34" s="657"/>
      <c r="BB34" s="657"/>
      <c r="BC34" s="657"/>
      <c r="BD34" s="214"/>
      <c r="BE34" s="656">
        <f>IF(BG34="","",MAX(C34:D43,U34:V43,AM34:AN43)+1)</f>
        <v>7</v>
      </c>
      <c r="BF34" s="656"/>
      <c r="BG34" s="657" t="str">
        <f>IF('各会計、関係団体の財政状況及び健全化判断比率'!B33="","",'各会計、関係団体の財政状況及び健全化判断比率'!B33)</f>
        <v>公共下水道事業特別会計</v>
      </c>
      <c r="BH34" s="657"/>
      <c r="BI34" s="657"/>
      <c r="BJ34" s="657"/>
      <c r="BK34" s="657"/>
      <c r="BL34" s="657"/>
      <c r="BM34" s="657"/>
      <c r="BN34" s="657"/>
      <c r="BO34" s="657"/>
      <c r="BP34" s="657"/>
      <c r="BQ34" s="657"/>
      <c r="BR34" s="657"/>
      <c r="BS34" s="657"/>
      <c r="BT34" s="657"/>
      <c r="BU34" s="657"/>
      <c r="BV34" s="214"/>
      <c r="BW34" s="656">
        <f>IF(BY34="","",MAX(C34:D43,U34:V43,AM34:AN43,BE34:BF43)+1)</f>
        <v>11</v>
      </c>
      <c r="BX34" s="656"/>
      <c r="BY34" s="657" t="str">
        <f>IF('各会計、関係団体の財政状況及び健全化判断比率'!B68="","",'各会計、関係団体の財政状況及び健全化判断比率'!B68)</f>
        <v>菊池広域連合</v>
      </c>
      <c r="BZ34" s="657"/>
      <c r="CA34" s="657"/>
      <c r="CB34" s="657"/>
      <c r="CC34" s="657"/>
      <c r="CD34" s="657"/>
      <c r="CE34" s="657"/>
      <c r="CF34" s="657"/>
      <c r="CG34" s="657"/>
      <c r="CH34" s="657"/>
      <c r="CI34" s="657"/>
      <c r="CJ34" s="657"/>
      <c r="CK34" s="657"/>
      <c r="CL34" s="657"/>
      <c r="CM34" s="657"/>
      <c r="CN34" s="214"/>
      <c r="CO34" s="656">
        <f>IF(CQ34="","",MAX(C34:D43,U34:V43,AM34:AN43,BE34:BF43,BW34:BX43)+1)</f>
        <v>17</v>
      </c>
      <c r="CP34" s="656"/>
      <c r="CQ34" s="657" t="str">
        <f>IF('各会計、関係団体の財政状況及び健全化判断比率'!BS7="","",'各会計、関係団体の財政状況及び健全化判断比率'!BS7)</f>
        <v>菊池市土地開発公社</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15">
      <c r="A35" s="187"/>
      <c r="B35" s="213"/>
      <c r="C35" s="656" t="str">
        <f>IF(E35="","",C34+1)</f>
        <v/>
      </c>
      <c r="D35" s="656"/>
      <c r="E35" s="657" t="str">
        <f>IF('各会計、関係団体の財政状況及び健全化判断比率'!B8="","",'各会計、関係団体の財政状況及び健全化判断比率'!B8)</f>
        <v/>
      </c>
      <c r="F35" s="657"/>
      <c r="G35" s="657"/>
      <c r="H35" s="657"/>
      <c r="I35" s="657"/>
      <c r="J35" s="657"/>
      <c r="K35" s="657"/>
      <c r="L35" s="657"/>
      <c r="M35" s="657"/>
      <c r="N35" s="657"/>
      <c r="O35" s="657"/>
      <c r="P35" s="657"/>
      <c r="Q35" s="657"/>
      <c r="R35" s="657"/>
      <c r="S35" s="657"/>
      <c r="T35" s="214"/>
      <c r="U35" s="656">
        <f>IF(W35="","",U34+1)</f>
        <v>3</v>
      </c>
      <c r="V35" s="656"/>
      <c r="W35" s="657" t="str">
        <f>IF('各会計、関係団体の財政状況及び健全化判断比率'!B29="","",'各会計、関係団体の財政状況及び健全化判断比率'!B29)</f>
        <v>介護保険事業特別会計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f t="shared" ref="BE35:BE43" si="1">IF(BG35="","",BE34+1)</f>
        <v>8</v>
      </c>
      <c r="BF35" s="656"/>
      <c r="BG35" s="657" t="str">
        <f>IF('各会計、関係団体の財政状況及び健全化判断比率'!B34="","",'各会計、関係団体の財政状況及び健全化判断比率'!B34)</f>
        <v>特定環境保全公共下水道事業特別会計</v>
      </c>
      <c r="BH35" s="657"/>
      <c r="BI35" s="657"/>
      <c r="BJ35" s="657"/>
      <c r="BK35" s="657"/>
      <c r="BL35" s="657"/>
      <c r="BM35" s="657"/>
      <c r="BN35" s="657"/>
      <c r="BO35" s="657"/>
      <c r="BP35" s="657"/>
      <c r="BQ35" s="657"/>
      <c r="BR35" s="657"/>
      <c r="BS35" s="657"/>
      <c r="BT35" s="657"/>
      <c r="BU35" s="657"/>
      <c r="BV35" s="214"/>
      <c r="BW35" s="656">
        <f t="shared" ref="BW35:BW43" si="2">IF(BY35="","",BW34+1)</f>
        <v>12</v>
      </c>
      <c r="BX35" s="656"/>
      <c r="BY35" s="657" t="str">
        <f>IF('各会計、関係団体の財政状況及び健全化判断比率'!B69="","",'各会計、関係団体の財政状況及び健全化判断比率'!B69)</f>
        <v>菊池環境保全組合</v>
      </c>
      <c r="BZ35" s="657"/>
      <c r="CA35" s="657"/>
      <c r="CB35" s="657"/>
      <c r="CC35" s="657"/>
      <c r="CD35" s="657"/>
      <c r="CE35" s="657"/>
      <c r="CF35" s="657"/>
      <c r="CG35" s="657"/>
      <c r="CH35" s="657"/>
      <c r="CI35" s="657"/>
      <c r="CJ35" s="657"/>
      <c r="CK35" s="657"/>
      <c r="CL35" s="657"/>
      <c r="CM35" s="657"/>
      <c r="CN35" s="214"/>
      <c r="CO35" s="656">
        <f t="shared" ref="CO35:CO43" si="3">IF(CQ35="","",CO34+1)</f>
        <v>18</v>
      </c>
      <c r="CP35" s="656"/>
      <c r="CQ35" s="657" t="str">
        <f>IF('各会計、関係団体の財政状況及び健全化判断比率'!BS8="","",'各会計、関係団体の財政状況及び健全化判断比率'!BS8)</f>
        <v>菊池観光物産館</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15">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4</v>
      </c>
      <c r="V36" s="656"/>
      <c r="W36" s="657" t="str">
        <f>IF('各会計、関係団体の財政状況及び健全化判断比率'!B30="","",'各会計、関係団体の財政状況及び健全化判断比率'!B30)</f>
        <v>後期高齢者医療事業特別会計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f t="shared" si="1"/>
        <v>9</v>
      </c>
      <c r="BF36" s="656"/>
      <c r="BG36" s="657" t="str">
        <f>IF('各会計、関係団体の財政状況及び健全化判断比率'!B35="","",'各会計、関係団体の財政状況及び健全化判断比率'!B35)</f>
        <v>地域生活排水処理事業特別会計</v>
      </c>
      <c r="BH36" s="657"/>
      <c r="BI36" s="657"/>
      <c r="BJ36" s="657"/>
      <c r="BK36" s="657"/>
      <c r="BL36" s="657"/>
      <c r="BM36" s="657"/>
      <c r="BN36" s="657"/>
      <c r="BO36" s="657"/>
      <c r="BP36" s="657"/>
      <c r="BQ36" s="657"/>
      <c r="BR36" s="657"/>
      <c r="BS36" s="657"/>
      <c r="BT36" s="657"/>
      <c r="BU36" s="657"/>
      <c r="BV36" s="214"/>
      <c r="BW36" s="656">
        <f t="shared" si="2"/>
        <v>13</v>
      </c>
      <c r="BX36" s="656"/>
      <c r="BY36" s="657" t="str">
        <f>IF('各会計、関係団体の財政状況及び健全化判断比率'!B70="","",'各会計、関係団体の財政状況及び健全化判断比率'!B70)</f>
        <v>菊池養生園保健組合</v>
      </c>
      <c r="BZ36" s="657"/>
      <c r="CA36" s="657"/>
      <c r="CB36" s="657"/>
      <c r="CC36" s="657"/>
      <c r="CD36" s="657"/>
      <c r="CE36" s="657"/>
      <c r="CF36" s="657"/>
      <c r="CG36" s="657"/>
      <c r="CH36" s="657"/>
      <c r="CI36" s="657"/>
      <c r="CJ36" s="657"/>
      <c r="CK36" s="657"/>
      <c r="CL36" s="657"/>
      <c r="CM36" s="657"/>
      <c r="CN36" s="214"/>
      <c r="CO36" s="656">
        <f t="shared" si="3"/>
        <v>19</v>
      </c>
      <c r="CP36" s="656"/>
      <c r="CQ36" s="657" t="str">
        <f>IF('各会計、関係団体の財政状況及び健全化判断比率'!BS9="","",'各会計、関係団体の財政状況及び健全化判断比率'!BS9)</f>
        <v>ファームきくち</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5</v>
      </c>
      <c r="V37" s="656"/>
      <c r="W37" s="657" t="str">
        <f>IF('各会計、関係団体の財政状況及び健全化判断比率'!B31="","",'各会計、関係団体の財政状況及び健全化判断比率'!B31)</f>
        <v>特別養護老人ホーム特別会計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f t="shared" si="1"/>
        <v>10</v>
      </c>
      <c r="BF37" s="656"/>
      <c r="BG37" s="657" t="str">
        <f>IF('各会計、関係団体の財政状況及び健全化判断比率'!B36="","",'各会計、関係団体の財政状況及び健全化判断比率'!B36)</f>
        <v>農業集落排水事業特別会計</v>
      </c>
      <c r="BH37" s="657"/>
      <c r="BI37" s="657"/>
      <c r="BJ37" s="657"/>
      <c r="BK37" s="657"/>
      <c r="BL37" s="657"/>
      <c r="BM37" s="657"/>
      <c r="BN37" s="657"/>
      <c r="BO37" s="657"/>
      <c r="BP37" s="657"/>
      <c r="BQ37" s="657"/>
      <c r="BR37" s="657"/>
      <c r="BS37" s="657"/>
      <c r="BT37" s="657"/>
      <c r="BU37" s="657"/>
      <c r="BV37" s="214"/>
      <c r="BW37" s="656">
        <f t="shared" si="2"/>
        <v>14</v>
      </c>
      <c r="BX37" s="656"/>
      <c r="BY37" s="657" t="str">
        <f>IF('各会計、関係団体の財政状況及び健全化判断比率'!B71="","",'各会計、関係団体の財政状況及び健全化判断比率'!B71)</f>
        <v>熊本県市町村総合事務組合</v>
      </c>
      <c r="BZ37" s="657"/>
      <c r="CA37" s="657"/>
      <c r="CB37" s="657"/>
      <c r="CC37" s="657"/>
      <c r="CD37" s="657"/>
      <c r="CE37" s="657"/>
      <c r="CF37" s="657"/>
      <c r="CG37" s="657"/>
      <c r="CH37" s="657"/>
      <c r="CI37" s="657"/>
      <c r="CJ37" s="657"/>
      <c r="CK37" s="657"/>
      <c r="CL37" s="657"/>
      <c r="CM37" s="657"/>
      <c r="CN37" s="214"/>
      <c r="CO37" s="656">
        <f t="shared" si="3"/>
        <v>20</v>
      </c>
      <c r="CP37" s="656"/>
      <c r="CQ37" s="657" t="str">
        <f>IF('各会計、関係団体の財政状況及び健全化判断比率'!BS10="","",'各会計、関係団体の財政状況及び健全化判断比率'!BS10)</f>
        <v>七城町振興公社</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15</v>
      </c>
      <c r="BX38" s="656"/>
      <c r="BY38" s="657" t="str">
        <f>IF('各会計、関係団体の財政状況及び健全化判断比率'!B72="","",'各会計、関係団体の財政状況及び健全化判断比率'!B72)</f>
        <v>熊本県後期高齢者医療広域連合（一般会計）</v>
      </c>
      <c r="BZ38" s="657"/>
      <c r="CA38" s="657"/>
      <c r="CB38" s="657"/>
      <c r="CC38" s="657"/>
      <c r="CD38" s="657"/>
      <c r="CE38" s="657"/>
      <c r="CF38" s="657"/>
      <c r="CG38" s="657"/>
      <c r="CH38" s="657"/>
      <c r="CI38" s="657"/>
      <c r="CJ38" s="657"/>
      <c r="CK38" s="657"/>
      <c r="CL38" s="657"/>
      <c r="CM38" s="657"/>
      <c r="CN38" s="214"/>
      <c r="CO38" s="656">
        <f t="shared" si="3"/>
        <v>21</v>
      </c>
      <c r="CP38" s="656"/>
      <c r="CQ38" s="657" t="str">
        <f>IF('各会計、関係団体の財政状況及び健全化判断比率'!BS11="","",'各会計、関係団体の財政状況及び健全化判断比率'!BS11)</f>
        <v>七城町特産品センター</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16</v>
      </c>
      <c r="BX39" s="656"/>
      <c r="BY39" s="657" t="str">
        <f>IF('各会計、関係団体の財政状況及び健全化判断比率'!B73="","",'各会計、関係団体の財政状況及び健全化判断比率'!B73)</f>
        <v>熊本県後期高齢者医療広域連合（後期高齢者医療特別会計）</v>
      </c>
      <c r="BZ39" s="657"/>
      <c r="CA39" s="657"/>
      <c r="CB39" s="657"/>
      <c r="CC39" s="657"/>
      <c r="CD39" s="657"/>
      <c r="CE39" s="657"/>
      <c r="CF39" s="657"/>
      <c r="CG39" s="657"/>
      <c r="CH39" s="657"/>
      <c r="CI39" s="657"/>
      <c r="CJ39" s="657"/>
      <c r="CK39" s="657"/>
      <c r="CL39" s="657"/>
      <c r="CM39" s="657"/>
      <c r="CN39" s="214"/>
      <c r="CO39" s="656">
        <f t="shared" si="3"/>
        <v>22</v>
      </c>
      <c r="CP39" s="656"/>
      <c r="CQ39" s="657" t="str">
        <f>IF('各会計、関係団体の財政状況及び健全化判断比率'!BS12="","",'各会計、関係団体の財政状況及び健全化判断比率'!BS12)</f>
        <v>七城町銘柄米センター</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t="str">
        <f t="shared" si="2"/>
        <v/>
      </c>
      <c r="BX40" s="656"/>
      <c r="BY40" s="657" t="str">
        <f>IF('各会計、関係団体の財政状況及び健全化判断比率'!B74="","",'各会計、関係団体の財政状況及び健全化判断比率'!B74)</f>
        <v/>
      </c>
      <c r="BZ40" s="657"/>
      <c r="CA40" s="657"/>
      <c r="CB40" s="657"/>
      <c r="CC40" s="657"/>
      <c r="CD40" s="657"/>
      <c r="CE40" s="657"/>
      <c r="CF40" s="657"/>
      <c r="CG40" s="657"/>
      <c r="CH40" s="657"/>
      <c r="CI40" s="657"/>
      <c r="CJ40" s="657"/>
      <c r="CK40" s="657"/>
      <c r="CL40" s="657"/>
      <c r="CM40" s="657"/>
      <c r="CN40" s="214"/>
      <c r="CO40" s="656">
        <f t="shared" si="3"/>
        <v>23</v>
      </c>
      <c r="CP40" s="656"/>
      <c r="CQ40" s="657" t="str">
        <f>IF('各会計、関係団体の財政状況及び健全化判断比率'!BS13="","",'各会計、関係団体の財政状況及び健全化判断比率'!BS13)</f>
        <v>旭志村ふれあいセンター</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t="str">
        <f t="shared" si="2"/>
        <v/>
      </c>
      <c r="BX41" s="656"/>
      <c r="BY41" s="657" t="str">
        <f>IF('各会計、関係団体の財政状況及び健全化判断比率'!B75="","",'各会計、関係団体の財政状況及び健全化判断比率'!B75)</f>
        <v/>
      </c>
      <c r="BZ41" s="657"/>
      <c r="CA41" s="657"/>
      <c r="CB41" s="657"/>
      <c r="CC41" s="657"/>
      <c r="CD41" s="657"/>
      <c r="CE41" s="657"/>
      <c r="CF41" s="657"/>
      <c r="CG41" s="657"/>
      <c r="CH41" s="657"/>
      <c r="CI41" s="657"/>
      <c r="CJ41" s="657"/>
      <c r="CK41" s="657"/>
      <c r="CL41" s="657"/>
      <c r="CM41" s="657"/>
      <c r="CN41" s="214"/>
      <c r="CO41" s="656">
        <f t="shared" si="3"/>
        <v>24</v>
      </c>
      <c r="CP41" s="656"/>
      <c r="CQ41" s="657" t="str">
        <f>IF('各会計、関係団体の財政状況及び健全化判断比率'!BS14="","",'各会計、関係団体の財政状況及び健全化判断比率'!BS14)</f>
        <v>有朋の里泗水</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t="str">
        <f t="shared" si="2"/>
        <v/>
      </c>
      <c r="BX42" s="656"/>
      <c r="BY42" s="657" t="str">
        <f>IF('各会計、関係団体の財政状況及び健全化判断比率'!B76="","",'各会計、関係団体の財政状況及び健全化判断比率'!B76)</f>
        <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C48PdElTnKwsxaytI0uNqQUKHH3Py2pBwg4DPnmOJ4c2ZDk9IS5jTWcMKDYy8oMDHo9fDmEwOiMzq9ptuPbahg==" saltValue="1426KS/+jwtesSe3vuzPb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ageMargins left="0.59055118110236227" right="0" top="0.59055118110236227" bottom="0.59055118110236227" header="0.39370078740157483" footer="0.39370078740157483"/>
  <pageSetup paperSize="9" scale="40" orientation="portrait"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15">
      <c r="A34" s="22"/>
      <c r="B34" s="31"/>
      <c r="C34" s="1248" t="s">
        <v>574</v>
      </c>
      <c r="D34" s="1248"/>
      <c r="E34" s="1249"/>
      <c r="F34" s="32">
        <v>3.4</v>
      </c>
      <c r="G34" s="33">
        <v>3.43</v>
      </c>
      <c r="H34" s="33">
        <v>3.79</v>
      </c>
      <c r="I34" s="33">
        <v>3.73</v>
      </c>
      <c r="J34" s="34">
        <v>3.36</v>
      </c>
      <c r="K34" s="22"/>
      <c r="L34" s="22"/>
      <c r="M34" s="22"/>
      <c r="N34" s="22"/>
      <c r="O34" s="22"/>
      <c r="P34" s="22"/>
    </row>
    <row r="35" spans="1:16" ht="39" customHeight="1" x14ac:dyDescent="0.15">
      <c r="A35" s="22"/>
      <c r="B35" s="35"/>
      <c r="C35" s="1242" t="s">
        <v>575</v>
      </c>
      <c r="D35" s="1243"/>
      <c r="E35" s="1244"/>
      <c r="F35" s="36">
        <v>0</v>
      </c>
      <c r="G35" s="37">
        <v>0.8</v>
      </c>
      <c r="H35" s="37">
        <v>0.46</v>
      </c>
      <c r="I35" s="37">
        <v>0.85</v>
      </c>
      <c r="J35" s="38">
        <v>1.42</v>
      </c>
      <c r="K35" s="22"/>
      <c r="L35" s="22"/>
      <c r="M35" s="22"/>
      <c r="N35" s="22"/>
      <c r="O35" s="22"/>
      <c r="P35" s="22"/>
    </row>
    <row r="36" spans="1:16" ht="39" customHeight="1" x14ac:dyDescent="0.15">
      <c r="A36" s="22"/>
      <c r="B36" s="35"/>
      <c r="C36" s="1242" t="s">
        <v>576</v>
      </c>
      <c r="D36" s="1243"/>
      <c r="E36" s="1244"/>
      <c r="F36" s="36">
        <v>0.28000000000000003</v>
      </c>
      <c r="G36" s="37">
        <v>1</v>
      </c>
      <c r="H36" s="37">
        <v>0.8</v>
      </c>
      <c r="I36" s="37">
        <v>0.83</v>
      </c>
      <c r="J36" s="38">
        <v>0.38</v>
      </c>
      <c r="K36" s="22"/>
      <c r="L36" s="22"/>
      <c r="M36" s="22"/>
      <c r="N36" s="22"/>
      <c r="O36" s="22"/>
      <c r="P36" s="22"/>
    </row>
    <row r="37" spans="1:16" ht="39" customHeight="1" x14ac:dyDescent="0.15">
      <c r="A37" s="22"/>
      <c r="B37" s="35"/>
      <c r="C37" s="1242" t="s">
        <v>577</v>
      </c>
      <c r="D37" s="1243"/>
      <c r="E37" s="1244"/>
      <c r="F37" s="36">
        <v>6.52</v>
      </c>
      <c r="G37" s="37">
        <v>0</v>
      </c>
      <c r="H37" s="37">
        <v>1.92</v>
      </c>
      <c r="I37" s="37">
        <v>0.89</v>
      </c>
      <c r="J37" s="38">
        <v>0.3</v>
      </c>
      <c r="K37" s="22"/>
      <c r="L37" s="22"/>
      <c r="M37" s="22"/>
      <c r="N37" s="22"/>
      <c r="O37" s="22"/>
      <c r="P37" s="22"/>
    </row>
    <row r="38" spans="1:16" ht="39" customHeight="1" x14ac:dyDescent="0.15">
      <c r="A38" s="22"/>
      <c r="B38" s="35"/>
      <c r="C38" s="1242" t="s">
        <v>578</v>
      </c>
      <c r="D38" s="1243"/>
      <c r="E38" s="1244"/>
      <c r="F38" s="36">
        <v>0</v>
      </c>
      <c r="G38" s="37">
        <v>0</v>
      </c>
      <c r="H38" s="37">
        <v>0</v>
      </c>
      <c r="I38" s="37">
        <v>0</v>
      </c>
      <c r="J38" s="38">
        <v>0.14000000000000001</v>
      </c>
      <c r="K38" s="22"/>
      <c r="L38" s="22"/>
      <c r="M38" s="22"/>
      <c r="N38" s="22"/>
      <c r="O38" s="22"/>
      <c r="P38" s="22"/>
    </row>
    <row r="39" spans="1:16" ht="39" customHeight="1" x14ac:dyDescent="0.15">
      <c r="A39" s="22"/>
      <c r="B39" s="35"/>
      <c r="C39" s="1242" t="s">
        <v>579</v>
      </c>
      <c r="D39" s="1243"/>
      <c r="E39" s="1244"/>
      <c r="F39" s="36">
        <v>0</v>
      </c>
      <c r="G39" s="37">
        <v>0</v>
      </c>
      <c r="H39" s="37">
        <v>0</v>
      </c>
      <c r="I39" s="37">
        <v>0</v>
      </c>
      <c r="J39" s="38">
        <v>0.14000000000000001</v>
      </c>
      <c r="K39" s="22"/>
      <c r="L39" s="22"/>
      <c r="M39" s="22"/>
      <c r="N39" s="22"/>
      <c r="O39" s="22"/>
      <c r="P39" s="22"/>
    </row>
    <row r="40" spans="1:16" ht="39" customHeight="1" x14ac:dyDescent="0.15">
      <c r="A40" s="22"/>
      <c r="B40" s="35"/>
      <c r="C40" s="1242" t="s">
        <v>580</v>
      </c>
      <c r="D40" s="1243"/>
      <c r="E40" s="1244"/>
      <c r="F40" s="36">
        <v>0</v>
      </c>
      <c r="G40" s="37">
        <v>0</v>
      </c>
      <c r="H40" s="37">
        <v>0</v>
      </c>
      <c r="I40" s="37">
        <v>0</v>
      </c>
      <c r="J40" s="38">
        <v>0.1</v>
      </c>
      <c r="K40" s="22"/>
      <c r="L40" s="22"/>
      <c r="M40" s="22"/>
      <c r="N40" s="22"/>
      <c r="O40" s="22"/>
      <c r="P40" s="22"/>
    </row>
    <row r="41" spans="1:16" ht="39" customHeight="1" x14ac:dyDescent="0.15">
      <c r="A41" s="22"/>
      <c r="B41" s="35"/>
      <c r="C41" s="1242" t="s">
        <v>581</v>
      </c>
      <c r="D41" s="1243"/>
      <c r="E41" s="1244"/>
      <c r="F41" s="36">
        <v>0</v>
      </c>
      <c r="G41" s="37">
        <v>0</v>
      </c>
      <c r="H41" s="37">
        <v>0</v>
      </c>
      <c r="I41" s="37">
        <v>0</v>
      </c>
      <c r="J41" s="38">
        <v>0.05</v>
      </c>
      <c r="K41" s="22"/>
      <c r="L41" s="22"/>
      <c r="M41" s="22"/>
      <c r="N41" s="22"/>
      <c r="O41" s="22"/>
      <c r="P41" s="22"/>
    </row>
    <row r="42" spans="1:16" ht="39" customHeight="1" x14ac:dyDescent="0.15">
      <c r="A42" s="22"/>
      <c r="B42" s="39"/>
      <c r="C42" s="1242" t="s">
        <v>582</v>
      </c>
      <c r="D42" s="1243"/>
      <c r="E42" s="1244"/>
      <c r="F42" s="36" t="s">
        <v>522</v>
      </c>
      <c r="G42" s="37" t="s">
        <v>522</v>
      </c>
      <c r="H42" s="37" t="s">
        <v>522</v>
      </c>
      <c r="I42" s="37" t="s">
        <v>522</v>
      </c>
      <c r="J42" s="38" t="s">
        <v>522</v>
      </c>
      <c r="K42" s="22"/>
      <c r="L42" s="22"/>
      <c r="M42" s="22"/>
      <c r="N42" s="22"/>
      <c r="O42" s="22"/>
      <c r="P42" s="22"/>
    </row>
    <row r="43" spans="1:16" ht="39" customHeight="1" thickBot="1" x14ac:dyDescent="0.2">
      <c r="A43" s="22"/>
      <c r="B43" s="40"/>
      <c r="C43" s="1245" t="s">
        <v>583</v>
      </c>
      <c r="D43" s="1246"/>
      <c r="E43" s="1247"/>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xGJXHBc4hWf/TzNt3RLeduWuDO+/e6IqFXpSnpHVekj2lkzAyLLwSz5brrv/dhPzQh/kXjo5OHnxIkjPDIhKTg==" saltValue="C41J/XHrofXVkmzIJlIE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ageMargins left="0.59055118110236227" right="0" top="0.59055118110236227" bottom="0.59055118110236227" header="0.39370078740157483" footer="0.39370078740157483"/>
  <pageSetup paperSize="9" scale="40" orientation="portrait"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2923</v>
      </c>
      <c r="L45" s="60">
        <v>3130</v>
      </c>
      <c r="M45" s="60">
        <v>2953</v>
      </c>
      <c r="N45" s="60">
        <v>3229</v>
      </c>
      <c r="O45" s="61">
        <v>3626</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522</v>
      </c>
      <c r="L46" s="64" t="s">
        <v>522</v>
      </c>
      <c r="M46" s="64" t="s">
        <v>522</v>
      </c>
      <c r="N46" s="64" t="s">
        <v>522</v>
      </c>
      <c r="O46" s="65" t="s">
        <v>522</v>
      </c>
      <c r="P46" s="48"/>
      <c r="Q46" s="48"/>
      <c r="R46" s="48"/>
      <c r="S46" s="48"/>
      <c r="T46" s="48"/>
      <c r="U46" s="48"/>
    </row>
    <row r="47" spans="1:21" ht="30.75" customHeight="1" x14ac:dyDescent="0.15">
      <c r="A47" s="48"/>
      <c r="B47" s="1252"/>
      <c r="C47" s="1253"/>
      <c r="D47" s="62"/>
      <c r="E47" s="1258" t="s">
        <v>14</v>
      </c>
      <c r="F47" s="1258"/>
      <c r="G47" s="1258"/>
      <c r="H47" s="1258"/>
      <c r="I47" s="1258"/>
      <c r="J47" s="1259"/>
      <c r="K47" s="63" t="s">
        <v>522</v>
      </c>
      <c r="L47" s="64" t="s">
        <v>522</v>
      </c>
      <c r="M47" s="64" t="s">
        <v>522</v>
      </c>
      <c r="N47" s="64" t="s">
        <v>522</v>
      </c>
      <c r="O47" s="65" t="s">
        <v>522</v>
      </c>
      <c r="P47" s="48"/>
      <c r="Q47" s="48"/>
      <c r="R47" s="48"/>
      <c r="S47" s="48"/>
      <c r="T47" s="48"/>
      <c r="U47" s="48"/>
    </row>
    <row r="48" spans="1:21" ht="30.75" customHeight="1" x14ac:dyDescent="0.15">
      <c r="A48" s="48"/>
      <c r="B48" s="1252"/>
      <c r="C48" s="1253"/>
      <c r="D48" s="62"/>
      <c r="E48" s="1258" t="s">
        <v>15</v>
      </c>
      <c r="F48" s="1258"/>
      <c r="G48" s="1258"/>
      <c r="H48" s="1258"/>
      <c r="I48" s="1258"/>
      <c r="J48" s="1259"/>
      <c r="K48" s="63">
        <v>505</v>
      </c>
      <c r="L48" s="64">
        <v>536</v>
      </c>
      <c r="M48" s="64">
        <v>543</v>
      </c>
      <c r="N48" s="64">
        <v>559</v>
      </c>
      <c r="O48" s="65">
        <v>594</v>
      </c>
      <c r="P48" s="48"/>
      <c r="Q48" s="48"/>
      <c r="R48" s="48"/>
      <c r="S48" s="48"/>
      <c r="T48" s="48"/>
      <c r="U48" s="48"/>
    </row>
    <row r="49" spans="1:21" ht="30.75" customHeight="1" x14ac:dyDescent="0.15">
      <c r="A49" s="48"/>
      <c r="B49" s="1252"/>
      <c r="C49" s="1253"/>
      <c r="D49" s="62"/>
      <c r="E49" s="1258" t="s">
        <v>16</v>
      </c>
      <c r="F49" s="1258"/>
      <c r="G49" s="1258"/>
      <c r="H49" s="1258"/>
      <c r="I49" s="1258"/>
      <c r="J49" s="1259"/>
      <c r="K49" s="63">
        <v>150</v>
      </c>
      <c r="L49" s="64">
        <v>225</v>
      </c>
      <c r="M49" s="64">
        <v>235</v>
      </c>
      <c r="N49" s="64">
        <v>294</v>
      </c>
      <c r="O49" s="65">
        <v>193</v>
      </c>
      <c r="P49" s="48"/>
      <c r="Q49" s="48"/>
      <c r="R49" s="48"/>
      <c r="S49" s="48"/>
      <c r="T49" s="48"/>
      <c r="U49" s="48"/>
    </row>
    <row r="50" spans="1:21" ht="30.75" customHeight="1" x14ac:dyDescent="0.15">
      <c r="A50" s="48"/>
      <c r="B50" s="1252"/>
      <c r="C50" s="1253"/>
      <c r="D50" s="62"/>
      <c r="E50" s="1258" t="s">
        <v>17</v>
      </c>
      <c r="F50" s="1258"/>
      <c r="G50" s="1258"/>
      <c r="H50" s="1258"/>
      <c r="I50" s="1258"/>
      <c r="J50" s="1259"/>
      <c r="K50" s="63">
        <v>141</v>
      </c>
      <c r="L50" s="64">
        <v>140</v>
      </c>
      <c r="M50" s="64">
        <v>140</v>
      </c>
      <c r="N50" s="64">
        <v>142</v>
      </c>
      <c r="O50" s="65">
        <v>146</v>
      </c>
      <c r="P50" s="48"/>
      <c r="Q50" s="48"/>
      <c r="R50" s="48"/>
      <c r="S50" s="48"/>
      <c r="T50" s="48"/>
      <c r="U50" s="48"/>
    </row>
    <row r="51" spans="1:21" ht="30.75" customHeight="1" x14ac:dyDescent="0.15">
      <c r="A51" s="48"/>
      <c r="B51" s="1254"/>
      <c r="C51" s="1255"/>
      <c r="D51" s="66"/>
      <c r="E51" s="1258" t="s">
        <v>18</v>
      </c>
      <c r="F51" s="1258"/>
      <c r="G51" s="1258"/>
      <c r="H51" s="1258"/>
      <c r="I51" s="1258"/>
      <c r="J51" s="1259"/>
      <c r="K51" s="63" t="s">
        <v>522</v>
      </c>
      <c r="L51" s="64" t="s">
        <v>522</v>
      </c>
      <c r="M51" s="64" t="s">
        <v>522</v>
      </c>
      <c r="N51" s="64" t="s">
        <v>522</v>
      </c>
      <c r="O51" s="65" t="s">
        <v>522</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2744</v>
      </c>
      <c r="L52" s="64">
        <v>2860</v>
      </c>
      <c r="M52" s="64">
        <v>2864</v>
      </c>
      <c r="N52" s="64">
        <v>2942</v>
      </c>
      <c r="O52" s="65">
        <v>3086</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975</v>
      </c>
      <c r="L53" s="69">
        <v>1171</v>
      </c>
      <c r="M53" s="69">
        <v>1007</v>
      </c>
      <c r="N53" s="69">
        <v>1282</v>
      </c>
      <c r="O53" s="70">
        <v>1473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2">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15">
      <c r="B57" s="1266" t="s">
        <v>25</v>
      </c>
      <c r="C57" s="1267"/>
      <c r="D57" s="1270" t="s">
        <v>26</v>
      </c>
      <c r="E57" s="1271"/>
      <c r="F57" s="1271"/>
      <c r="G57" s="1271"/>
      <c r="H57" s="1271"/>
      <c r="I57" s="1271"/>
      <c r="J57" s="1272"/>
      <c r="K57" s="83"/>
      <c r="L57" s="84"/>
      <c r="M57" s="84"/>
      <c r="N57" s="84"/>
      <c r="O57" s="85"/>
    </row>
    <row r="58" spans="1:21" ht="31.5" customHeight="1" thickBot="1" x14ac:dyDescent="0.2">
      <c r="B58" s="1268"/>
      <c r="C58" s="1269"/>
      <c r="D58" s="1273" t="s">
        <v>27</v>
      </c>
      <c r="E58" s="1274"/>
      <c r="F58" s="1274"/>
      <c r="G58" s="1274"/>
      <c r="H58" s="1274"/>
      <c r="I58" s="1274"/>
      <c r="J58" s="127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53IycC75jz0QeBIK8tbIsxQ7ainQUdcS72jztuj5QwH1EGvvHVVCkPG3uF6WkREXqqTDsAZOv7uq8S1c6QLU5g==" saltValue="zvEoFjNI/4LVvx+fAPetL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ageMargins left="0.59055118110236227" right="0" top="0.59055118110236227" bottom="0.59055118110236227" header="0.39370078740157483" footer="0.39370078740157483"/>
  <pageSetup paperSize="9" scale="40" orientation="portrait"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E31"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564</v>
      </c>
      <c r="J40" s="100" t="s">
        <v>565</v>
      </c>
      <c r="K40" s="100" t="s">
        <v>566</v>
      </c>
      <c r="L40" s="100" t="s">
        <v>567</v>
      </c>
      <c r="M40" s="101" t="s">
        <v>568</v>
      </c>
    </row>
    <row r="41" spans="2:13" ht="27.75" customHeight="1" x14ac:dyDescent="0.15">
      <c r="B41" s="1276" t="s">
        <v>30</v>
      </c>
      <c r="C41" s="1277"/>
      <c r="D41" s="102"/>
      <c r="E41" s="1282" t="s">
        <v>31</v>
      </c>
      <c r="F41" s="1282"/>
      <c r="G41" s="1282"/>
      <c r="H41" s="1283"/>
      <c r="I41" s="103">
        <v>29623</v>
      </c>
      <c r="J41" s="104">
        <v>33862</v>
      </c>
      <c r="K41" s="104">
        <v>35346</v>
      </c>
      <c r="L41" s="104">
        <v>35025</v>
      </c>
      <c r="M41" s="105">
        <v>34342</v>
      </c>
    </row>
    <row r="42" spans="2:13" ht="27.75" customHeight="1" x14ac:dyDescent="0.15">
      <c r="B42" s="1278"/>
      <c r="C42" s="1279"/>
      <c r="D42" s="106"/>
      <c r="E42" s="1284" t="s">
        <v>32</v>
      </c>
      <c r="F42" s="1284"/>
      <c r="G42" s="1284"/>
      <c r="H42" s="1285"/>
      <c r="I42" s="107">
        <v>816</v>
      </c>
      <c r="J42" s="108">
        <v>822</v>
      </c>
      <c r="K42" s="108">
        <v>638</v>
      </c>
      <c r="L42" s="108">
        <v>454</v>
      </c>
      <c r="M42" s="109">
        <v>271</v>
      </c>
    </row>
    <row r="43" spans="2:13" ht="27.75" customHeight="1" x14ac:dyDescent="0.15">
      <c r="B43" s="1278"/>
      <c r="C43" s="1279"/>
      <c r="D43" s="106"/>
      <c r="E43" s="1284" t="s">
        <v>33</v>
      </c>
      <c r="F43" s="1284"/>
      <c r="G43" s="1284"/>
      <c r="H43" s="1285"/>
      <c r="I43" s="107">
        <v>8406</v>
      </c>
      <c r="J43" s="108">
        <v>7513</v>
      </c>
      <c r="K43" s="108">
        <v>7575</v>
      </c>
      <c r="L43" s="108">
        <v>7269</v>
      </c>
      <c r="M43" s="109">
        <v>7152</v>
      </c>
    </row>
    <row r="44" spans="2:13" ht="27.75" customHeight="1" x14ac:dyDescent="0.15">
      <c r="B44" s="1278"/>
      <c r="C44" s="1279"/>
      <c r="D44" s="106"/>
      <c r="E44" s="1284" t="s">
        <v>34</v>
      </c>
      <c r="F44" s="1284"/>
      <c r="G44" s="1284"/>
      <c r="H44" s="1285"/>
      <c r="I44" s="107">
        <v>903</v>
      </c>
      <c r="J44" s="108">
        <v>883</v>
      </c>
      <c r="K44" s="108">
        <v>676</v>
      </c>
      <c r="L44" s="108">
        <v>567</v>
      </c>
      <c r="M44" s="109">
        <v>1020</v>
      </c>
    </row>
    <row r="45" spans="2:13" ht="27.75" customHeight="1" x14ac:dyDescent="0.15">
      <c r="B45" s="1278"/>
      <c r="C45" s="1279"/>
      <c r="D45" s="106"/>
      <c r="E45" s="1284" t="s">
        <v>35</v>
      </c>
      <c r="F45" s="1284"/>
      <c r="G45" s="1284"/>
      <c r="H45" s="1285"/>
      <c r="I45" s="107">
        <v>2180</v>
      </c>
      <c r="J45" s="108">
        <v>1534</v>
      </c>
      <c r="K45" s="108">
        <v>1232</v>
      </c>
      <c r="L45" s="108">
        <v>1153</v>
      </c>
      <c r="M45" s="109">
        <v>1128</v>
      </c>
    </row>
    <row r="46" spans="2:13" ht="27.75" customHeight="1" x14ac:dyDescent="0.15">
      <c r="B46" s="1278"/>
      <c r="C46" s="1279"/>
      <c r="D46" s="110"/>
      <c r="E46" s="1284" t="s">
        <v>36</v>
      </c>
      <c r="F46" s="1284"/>
      <c r="G46" s="1284"/>
      <c r="H46" s="1285"/>
      <c r="I46" s="107">
        <v>1386</v>
      </c>
      <c r="J46" s="108">
        <v>541</v>
      </c>
      <c r="K46" s="108">
        <v>360</v>
      </c>
      <c r="L46" s="108" t="s">
        <v>522</v>
      </c>
      <c r="M46" s="109" t="s">
        <v>522</v>
      </c>
    </row>
    <row r="47" spans="2:13" ht="27.75" customHeight="1" x14ac:dyDescent="0.15">
      <c r="B47" s="1278"/>
      <c r="C47" s="1279"/>
      <c r="D47" s="111"/>
      <c r="E47" s="1286" t="s">
        <v>37</v>
      </c>
      <c r="F47" s="1287"/>
      <c r="G47" s="1287"/>
      <c r="H47" s="1288"/>
      <c r="I47" s="107" t="s">
        <v>522</v>
      </c>
      <c r="J47" s="108" t="s">
        <v>522</v>
      </c>
      <c r="K47" s="108" t="s">
        <v>522</v>
      </c>
      <c r="L47" s="108" t="s">
        <v>522</v>
      </c>
      <c r="M47" s="109" t="s">
        <v>522</v>
      </c>
    </row>
    <row r="48" spans="2:13" ht="27.75" customHeight="1" x14ac:dyDescent="0.15">
      <c r="B48" s="1278"/>
      <c r="C48" s="1279"/>
      <c r="D48" s="106"/>
      <c r="E48" s="1284" t="s">
        <v>38</v>
      </c>
      <c r="F48" s="1284"/>
      <c r="G48" s="1284"/>
      <c r="H48" s="1285"/>
      <c r="I48" s="107" t="s">
        <v>522</v>
      </c>
      <c r="J48" s="108" t="s">
        <v>522</v>
      </c>
      <c r="K48" s="108" t="s">
        <v>522</v>
      </c>
      <c r="L48" s="108" t="s">
        <v>522</v>
      </c>
      <c r="M48" s="109" t="s">
        <v>522</v>
      </c>
    </row>
    <row r="49" spans="2:13" ht="27.75" customHeight="1" x14ac:dyDescent="0.15">
      <c r="B49" s="1280"/>
      <c r="C49" s="1281"/>
      <c r="D49" s="106"/>
      <c r="E49" s="1284" t="s">
        <v>39</v>
      </c>
      <c r="F49" s="1284"/>
      <c r="G49" s="1284"/>
      <c r="H49" s="1285"/>
      <c r="I49" s="107" t="s">
        <v>522</v>
      </c>
      <c r="J49" s="108" t="s">
        <v>522</v>
      </c>
      <c r="K49" s="108" t="s">
        <v>522</v>
      </c>
      <c r="L49" s="108" t="s">
        <v>522</v>
      </c>
      <c r="M49" s="109" t="s">
        <v>522</v>
      </c>
    </row>
    <row r="50" spans="2:13" ht="27.75" customHeight="1" x14ac:dyDescent="0.15">
      <c r="B50" s="1289" t="s">
        <v>40</v>
      </c>
      <c r="C50" s="1290"/>
      <c r="D50" s="112"/>
      <c r="E50" s="1284" t="s">
        <v>41</v>
      </c>
      <c r="F50" s="1284"/>
      <c r="G50" s="1284"/>
      <c r="H50" s="1285"/>
      <c r="I50" s="107">
        <v>14541</v>
      </c>
      <c r="J50" s="108">
        <v>12643</v>
      </c>
      <c r="K50" s="108">
        <v>12596</v>
      </c>
      <c r="L50" s="108">
        <v>12220</v>
      </c>
      <c r="M50" s="109">
        <v>11088</v>
      </c>
    </row>
    <row r="51" spans="2:13" ht="27.75" customHeight="1" x14ac:dyDescent="0.15">
      <c r="B51" s="1278"/>
      <c r="C51" s="1279"/>
      <c r="D51" s="106"/>
      <c r="E51" s="1284" t="s">
        <v>42</v>
      </c>
      <c r="F51" s="1284"/>
      <c r="G51" s="1284"/>
      <c r="H51" s="1285"/>
      <c r="I51" s="107">
        <v>1732</v>
      </c>
      <c r="J51" s="108">
        <v>1240</v>
      </c>
      <c r="K51" s="108">
        <v>1047</v>
      </c>
      <c r="L51" s="108">
        <v>918</v>
      </c>
      <c r="M51" s="109">
        <v>919</v>
      </c>
    </row>
    <row r="52" spans="2:13" ht="27.75" customHeight="1" x14ac:dyDescent="0.15">
      <c r="B52" s="1280"/>
      <c r="C52" s="1281"/>
      <c r="D52" s="106"/>
      <c r="E52" s="1284" t="s">
        <v>43</v>
      </c>
      <c r="F52" s="1284"/>
      <c r="G52" s="1284"/>
      <c r="H52" s="1285"/>
      <c r="I52" s="107">
        <v>29465</v>
      </c>
      <c r="J52" s="108">
        <v>32091</v>
      </c>
      <c r="K52" s="108">
        <v>33113</v>
      </c>
      <c r="L52" s="108">
        <v>32139</v>
      </c>
      <c r="M52" s="109">
        <v>31435</v>
      </c>
    </row>
    <row r="53" spans="2:13" ht="27.75" customHeight="1" thickBot="1" x14ac:dyDescent="0.2">
      <c r="B53" s="1291" t="s">
        <v>44</v>
      </c>
      <c r="C53" s="1292"/>
      <c r="D53" s="113"/>
      <c r="E53" s="1293" t="s">
        <v>45</v>
      </c>
      <c r="F53" s="1293"/>
      <c r="G53" s="1293"/>
      <c r="H53" s="1294"/>
      <c r="I53" s="114">
        <v>-2422</v>
      </c>
      <c r="J53" s="115">
        <v>-817</v>
      </c>
      <c r="K53" s="115">
        <v>-929</v>
      </c>
      <c r="L53" s="115">
        <v>-810</v>
      </c>
      <c r="M53" s="116">
        <v>469</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G3Dx737Jv7w+pLtg4QeKOeAyKBd9Ov+fpKLCtvheedTbpGO7WmCnvdAvmOsP/kcj0Yp6QVdvutxWAL92of5BQ==" saltValue="DenlTthiDm4SBgb2SViv6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ageMargins left="0.59055118110236227" right="0" top="0.59055118110236227" bottom="0.59055118110236227" header="0.39370078740157483" footer="0.39370078740157483"/>
  <pageSetup paperSize="9" scale="40" orientation="portrait"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6"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566</v>
      </c>
      <c r="G54" s="125" t="s">
        <v>567</v>
      </c>
      <c r="H54" s="126" t="s">
        <v>568</v>
      </c>
    </row>
    <row r="55" spans="2:8" ht="52.5" customHeight="1" x14ac:dyDescent="0.15">
      <c r="B55" s="127"/>
      <c r="C55" s="1303" t="s">
        <v>48</v>
      </c>
      <c r="D55" s="1303"/>
      <c r="E55" s="1304"/>
      <c r="F55" s="128">
        <v>5798</v>
      </c>
      <c r="G55" s="128">
        <v>6008</v>
      </c>
      <c r="H55" s="129">
        <v>5395</v>
      </c>
    </row>
    <row r="56" spans="2:8" ht="52.5" customHeight="1" x14ac:dyDescent="0.15">
      <c r="B56" s="130"/>
      <c r="C56" s="1305" t="s">
        <v>49</v>
      </c>
      <c r="D56" s="1305"/>
      <c r="E56" s="1306"/>
      <c r="F56" s="131">
        <v>2388</v>
      </c>
      <c r="G56" s="131">
        <v>2332</v>
      </c>
      <c r="H56" s="132">
        <v>1933</v>
      </c>
    </row>
    <row r="57" spans="2:8" ht="53.25" customHeight="1" x14ac:dyDescent="0.15">
      <c r="B57" s="130"/>
      <c r="C57" s="1307" t="s">
        <v>50</v>
      </c>
      <c r="D57" s="1307"/>
      <c r="E57" s="1308"/>
      <c r="F57" s="133">
        <v>4643</v>
      </c>
      <c r="G57" s="133">
        <v>3869</v>
      </c>
      <c r="H57" s="134">
        <v>3504</v>
      </c>
    </row>
    <row r="58" spans="2:8" ht="45.75" customHeight="1" x14ac:dyDescent="0.15">
      <c r="B58" s="135"/>
      <c r="C58" s="1295" t="s">
        <v>605</v>
      </c>
      <c r="D58" s="1296"/>
      <c r="E58" s="1297"/>
      <c r="F58" s="136">
        <v>2452</v>
      </c>
      <c r="G58" s="136">
        <v>2209</v>
      </c>
      <c r="H58" s="137">
        <v>1965</v>
      </c>
    </row>
    <row r="59" spans="2:8" ht="45.75" customHeight="1" x14ac:dyDescent="0.15">
      <c r="B59" s="135"/>
      <c r="C59" s="1295" t="s">
        <v>606</v>
      </c>
      <c r="D59" s="1296"/>
      <c r="E59" s="1297"/>
      <c r="F59" s="136">
        <v>1029</v>
      </c>
      <c r="G59" s="136">
        <v>1028</v>
      </c>
      <c r="H59" s="137">
        <v>1022</v>
      </c>
    </row>
    <row r="60" spans="2:8" ht="45.75" customHeight="1" x14ac:dyDescent="0.15">
      <c r="B60" s="135"/>
      <c r="C60" s="1295" t="s">
        <v>607</v>
      </c>
      <c r="D60" s="1296"/>
      <c r="E60" s="1297"/>
      <c r="F60" s="136">
        <v>188</v>
      </c>
      <c r="G60" s="136">
        <v>188</v>
      </c>
      <c r="H60" s="137">
        <v>175</v>
      </c>
    </row>
    <row r="61" spans="2:8" ht="45.75" customHeight="1" x14ac:dyDescent="0.15">
      <c r="B61" s="135"/>
      <c r="C61" s="1295" t="s">
        <v>609</v>
      </c>
      <c r="D61" s="1296"/>
      <c r="E61" s="1297"/>
      <c r="F61" s="136">
        <v>106</v>
      </c>
      <c r="G61" s="136">
        <v>124</v>
      </c>
      <c r="H61" s="137">
        <v>150</v>
      </c>
    </row>
    <row r="62" spans="2:8" ht="45.75" customHeight="1" thickBot="1" x14ac:dyDescent="0.2">
      <c r="B62" s="138"/>
      <c r="C62" s="1298" t="s">
        <v>608</v>
      </c>
      <c r="D62" s="1299"/>
      <c r="E62" s="1300"/>
      <c r="F62" s="139">
        <v>430</v>
      </c>
      <c r="G62" s="139">
        <v>140</v>
      </c>
      <c r="H62" s="140">
        <v>142</v>
      </c>
    </row>
    <row r="63" spans="2:8" ht="52.5" customHeight="1" thickBot="1" x14ac:dyDescent="0.2">
      <c r="B63" s="141"/>
      <c r="C63" s="1301" t="s">
        <v>51</v>
      </c>
      <c r="D63" s="1301"/>
      <c r="E63" s="1302"/>
      <c r="F63" s="142">
        <v>12829</v>
      </c>
      <c r="G63" s="142">
        <v>12208</v>
      </c>
      <c r="H63" s="143">
        <v>10832</v>
      </c>
    </row>
    <row r="64" spans="2:8" ht="15" customHeight="1" x14ac:dyDescent="0.15"/>
  </sheetData>
  <sheetProtection algorithmName="SHA-512" hashValue="abWTjpDzGF9TmIHZA/cYTBpEs19HFPDlRMkpNNpiG30WWYdtL80l5SRNfygE3xkBsqDX3iSNumTxWadzQHDVTw==" saltValue="OyHBuxMQifD3aBPUvW5NMg==" spinCount="100000" sheet="1" objects="1" scenarios="1"/>
  <mergeCells count="9">
    <mergeCell ref="C61:E61"/>
    <mergeCell ref="C62:E62"/>
    <mergeCell ref="C63:E63"/>
    <mergeCell ref="C55:E55"/>
    <mergeCell ref="C56:E56"/>
    <mergeCell ref="C57:E57"/>
    <mergeCell ref="C58:E58"/>
    <mergeCell ref="C59:E59"/>
    <mergeCell ref="C60:E60"/>
  </mergeCells>
  <phoneticPr fontId="2"/>
  <pageMargins left="0.59055118110236227" right="0" top="0.59055118110236227" bottom="0.59055118110236227" header="0.39370078740157483" footer="0.39370078740157483"/>
  <pageSetup paperSize="9" scale="28" orientation="portrait"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election activeCell="BG71" sqref="BG71"/>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612</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612</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613</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614</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7" t="s">
        <v>623</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x14ac:dyDescent="0.15">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x14ac:dyDescent="0.15">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x14ac:dyDescent="0.15">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x14ac:dyDescent="0.15">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615</v>
      </c>
    </row>
    <row r="50" spans="1:109" x14ac:dyDescent="0.15">
      <c r="B50" s="395"/>
      <c r="G50" s="1309"/>
      <c r="H50" s="1309"/>
      <c r="I50" s="1309"/>
      <c r="J50" s="1309"/>
      <c r="K50" s="405"/>
      <c r="L50" s="405"/>
      <c r="M50" s="406"/>
      <c r="N50" s="406"/>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5" t="s">
        <v>564</v>
      </c>
      <c r="BQ50" s="1315"/>
      <c r="BR50" s="1315"/>
      <c r="BS50" s="1315"/>
      <c r="BT50" s="1315"/>
      <c r="BU50" s="1315"/>
      <c r="BV50" s="1315"/>
      <c r="BW50" s="1315"/>
      <c r="BX50" s="1315" t="s">
        <v>565</v>
      </c>
      <c r="BY50" s="1315"/>
      <c r="BZ50" s="1315"/>
      <c r="CA50" s="1315"/>
      <c r="CB50" s="1315"/>
      <c r="CC50" s="1315"/>
      <c r="CD50" s="1315"/>
      <c r="CE50" s="1315"/>
      <c r="CF50" s="1315" t="s">
        <v>566</v>
      </c>
      <c r="CG50" s="1315"/>
      <c r="CH50" s="1315"/>
      <c r="CI50" s="1315"/>
      <c r="CJ50" s="1315"/>
      <c r="CK50" s="1315"/>
      <c r="CL50" s="1315"/>
      <c r="CM50" s="1315"/>
      <c r="CN50" s="1315" t="s">
        <v>567</v>
      </c>
      <c r="CO50" s="1315"/>
      <c r="CP50" s="1315"/>
      <c r="CQ50" s="1315"/>
      <c r="CR50" s="1315"/>
      <c r="CS50" s="1315"/>
      <c r="CT50" s="1315"/>
      <c r="CU50" s="1315"/>
      <c r="CV50" s="1315" t="s">
        <v>568</v>
      </c>
      <c r="CW50" s="1315"/>
      <c r="CX50" s="1315"/>
      <c r="CY50" s="1315"/>
      <c r="CZ50" s="1315"/>
      <c r="DA50" s="1315"/>
      <c r="DB50" s="1315"/>
      <c r="DC50" s="1315"/>
    </row>
    <row r="51" spans="1:109" ht="13.5" customHeight="1" x14ac:dyDescent="0.15">
      <c r="B51" s="395"/>
      <c r="G51" s="1326"/>
      <c r="H51" s="1326"/>
      <c r="I51" s="1330"/>
      <c r="J51" s="1330"/>
      <c r="K51" s="1316"/>
      <c r="L51" s="1316"/>
      <c r="M51" s="1316"/>
      <c r="N51" s="1316"/>
      <c r="AM51" s="404"/>
      <c r="AN51" s="1314" t="s">
        <v>616</v>
      </c>
      <c r="AO51" s="1314"/>
      <c r="AP51" s="1314"/>
      <c r="AQ51" s="1314"/>
      <c r="AR51" s="1314"/>
      <c r="AS51" s="1314"/>
      <c r="AT51" s="1314"/>
      <c r="AU51" s="1314"/>
      <c r="AV51" s="1314"/>
      <c r="AW51" s="1314"/>
      <c r="AX51" s="1314"/>
      <c r="AY51" s="1314"/>
      <c r="AZ51" s="1314"/>
      <c r="BA51" s="1314"/>
      <c r="BB51" s="1314" t="s">
        <v>617</v>
      </c>
      <c r="BC51" s="1314"/>
      <c r="BD51" s="1314"/>
      <c r="BE51" s="1314"/>
      <c r="BF51" s="1314"/>
      <c r="BG51" s="1314"/>
      <c r="BH51" s="1314"/>
      <c r="BI51" s="1314"/>
      <c r="BJ51" s="1314"/>
      <c r="BK51" s="1314"/>
      <c r="BL51" s="1314"/>
      <c r="BM51" s="1314"/>
      <c r="BN51" s="1314"/>
      <c r="BO51" s="1314"/>
      <c r="BP51" s="133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v>4</v>
      </c>
      <c r="CW51" s="1311"/>
      <c r="CX51" s="1311"/>
      <c r="CY51" s="1311"/>
      <c r="CZ51" s="1311"/>
      <c r="DA51" s="1311"/>
      <c r="DB51" s="1311"/>
      <c r="DC51" s="1311"/>
    </row>
    <row r="52" spans="1:109" x14ac:dyDescent="0.15">
      <c r="B52" s="395"/>
      <c r="G52" s="1326"/>
      <c r="H52" s="1326"/>
      <c r="I52" s="1330"/>
      <c r="J52" s="1330"/>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3"/>
      <c r="B53" s="395"/>
      <c r="G53" s="1326"/>
      <c r="H53" s="1326"/>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618</v>
      </c>
      <c r="BC53" s="1314"/>
      <c r="BD53" s="1314"/>
      <c r="BE53" s="1314"/>
      <c r="BF53" s="1314"/>
      <c r="BG53" s="1314"/>
      <c r="BH53" s="1314"/>
      <c r="BI53" s="1314"/>
      <c r="BJ53" s="1314"/>
      <c r="BK53" s="1314"/>
      <c r="BL53" s="1314"/>
      <c r="BM53" s="1314"/>
      <c r="BN53" s="1314"/>
      <c r="BO53" s="1314"/>
      <c r="BP53" s="1331"/>
      <c r="BQ53" s="1311"/>
      <c r="BR53" s="1311"/>
      <c r="BS53" s="1311"/>
      <c r="BT53" s="1311"/>
      <c r="BU53" s="1311"/>
      <c r="BV53" s="1311"/>
      <c r="BW53" s="1311"/>
      <c r="BX53" s="1311">
        <v>58.3</v>
      </c>
      <c r="BY53" s="1311"/>
      <c r="BZ53" s="1311"/>
      <c r="CA53" s="1311"/>
      <c r="CB53" s="1311"/>
      <c r="CC53" s="1311"/>
      <c r="CD53" s="1311"/>
      <c r="CE53" s="1311"/>
      <c r="CF53" s="1311">
        <v>57.2</v>
      </c>
      <c r="CG53" s="1311"/>
      <c r="CH53" s="1311"/>
      <c r="CI53" s="1311"/>
      <c r="CJ53" s="1311"/>
      <c r="CK53" s="1311"/>
      <c r="CL53" s="1311"/>
      <c r="CM53" s="1311"/>
      <c r="CN53" s="1311">
        <v>57.4</v>
      </c>
      <c r="CO53" s="1311"/>
      <c r="CP53" s="1311"/>
      <c r="CQ53" s="1311"/>
      <c r="CR53" s="1311"/>
      <c r="CS53" s="1311"/>
      <c r="CT53" s="1311"/>
      <c r="CU53" s="1311"/>
      <c r="CV53" s="1311">
        <v>58.9</v>
      </c>
      <c r="CW53" s="1311"/>
      <c r="CX53" s="1311"/>
      <c r="CY53" s="1311"/>
      <c r="CZ53" s="1311"/>
      <c r="DA53" s="1311"/>
      <c r="DB53" s="1311"/>
      <c r="DC53" s="1311"/>
    </row>
    <row r="54" spans="1:109" x14ac:dyDescent="0.15">
      <c r="A54" s="403"/>
      <c r="B54" s="395"/>
      <c r="G54" s="1326"/>
      <c r="H54" s="1326"/>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3"/>
      <c r="B55" s="395"/>
      <c r="G55" s="1309"/>
      <c r="H55" s="1309"/>
      <c r="I55" s="1309"/>
      <c r="J55" s="1309"/>
      <c r="K55" s="1316"/>
      <c r="L55" s="1316"/>
      <c r="M55" s="1316"/>
      <c r="N55" s="1316"/>
      <c r="AN55" s="1315" t="s">
        <v>619</v>
      </c>
      <c r="AO55" s="1315"/>
      <c r="AP55" s="1315"/>
      <c r="AQ55" s="1315"/>
      <c r="AR55" s="1315"/>
      <c r="AS55" s="1315"/>
      <c r="AT55" s="1315"/>
      <c r="AU55" s="1315"/>
      <c r="AV55" s="1315"/>
      <c r="AW55" s="1315"/>
      <c r="AX55" s="1315"/>
      <c r="AY55" s="1315"/>
      <c r="AZ55" s="1315"/>
      <c r="BA55" s="1315"/>
      <c r="BB55" s="1314" t="s">
        <v>617</v>
      </c>
      <c r="BC55" s="1314"/>
      <c r="BD55" s="1314"/>
      <c r="BE55" s="1314"/>
      <c r="BF55" s="1314"/>
      <c r="BG55" s="1314"/>
      <c r="BH55" s="1314"/>
      <c r="BI55" s="1314"/>
      <c r="BJ55" s="1314"/>
      <c r="BK55" s="1314"/>
      <c r="BL55" s="1314"/>
      <c r="BM55" s="1314"/>
      <c r="BN55" s="1314"/>
      <c r="BO55" s="1314"/>
      <c r="BP55" s="1331"/>
      <c r="BQ55" s="1311"/>
      <c r="BR55" s="1311"/>
      <c r="BS55" s="1311"/>
      <c r="BT55" s="1311"/>
      <c r="BU55" s="1311"/>
      <c r="BV55" s="1311"/>
      <c r="BW55" s="1311"/>
      <c r="BX55" s="1311">
        <v>54.6</v>
      </c>
      <c r="BY55" s="1311"/>
      <c r="BZ55" s="1311"/>
      <c r="CA55" s="1311"/>
      <c r="CB55" s="1311"/>
      <c r="CC55" s="1311"/>
      <c r="CD55" s="1311"/>
      <c r="CE55" s="1311"/>
      <c r="CF55" s="1311">
        <v>53.2</v>
      </c>
      <c r="CG55" s="1311"/>
      <c r="CH55" s="1311"/>
      <c r="CI55" s="1311"/>
      <c r="CJ55" s="1311"/>
      <c r="CK55" s="1311"/>
      <c r="CL55" s="1311"/>
      <c r="CM55" s="1311"/>
      <c r="CN55" s="1311">
        <v>47.9</v>
      </c>
      <c r="CO55" s="1311"/>
      <c r="CP55" s="1311"/>
      <c r="CQ55" s="1311"/>
      <c r="CR55" s="1311"/>
      <c r="CS55" s="1311"/>
      <c r="CT55" s="1311"/>
      <c r="CU55" s="1311"/>
      <c r="CV55" s="1311">
        <v>49</v>
      </c>
      <c r="CW55" s="1311"/>
      <c r="CX55" s="1311"/>
      <c r="CY55" s="1311"/>
      <c r="CZ55" s="1311"/>
      <c r="DA55" s="1311"/>
      <c r="DB55" s="1311"/>
      <c r="DC55" s="1311"/>
    </row>
    <row r="56" spans="1:109" x14ac:dyDescent="0.15">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x14ac:dyDescent="0.15">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618</v>
      </c>
      <c r="BC57" s="1314"/>
      <c r="BD57" s="1314"/>
      <c r="BE57" s="1314"/>
      <c r="BF57" s="1314"/>
      <c r="BG57" s="1314"/>
      <c r="BH57" s="1314"/>
      <c r="BI57" s="1314"/>
      <c r="BJ57" s="1314"/>
      <c r="BK57" s="1314"/>
      <c r="BL57" s="1314"/>
      <c r="BM57" s="1314"/>
      <c r="BN57" s="1314"/>
      <c r="BO57" s="1314"/>
      <c r="BP57" s="1331"/>
      <c r="BQ57" s="1311"/>
      <c r="BR57" s="1311"/>
      <c r="BS57" s="1311"/>
      <c r="BT57" s="1311"/>
      <c r="BU57" s="1311"/>
      <c r="BV57" s="1311"/>
      <c r="BW57" s="1311"/>
      <c r="BX57" s="1311">
        <v>58.3</v>
      </c>
      <c r="BY57" s="1311"/>
      <c r="BZ57" s="1311"/>
      <c r="CA57" s="1311"/>
      <c r="CB57" s="1311"/>
      <c r="CC57" s="1311"/>
      <c r="CD57" s="1311"/>
      <c r="CE57" s="1311"/>
      <c r="CF57" s="1311">
        <v>59.6</v>
      </c>
      <c r="CG57" s="1311"/>
      <c r="CH57" s="1311"/>
      <c r="CI57" s="1311"/>
      <c r="CJ57" s="1311"/>
      <c r="CK57" s="1311"/>
      <c r="CL57" s="1311"/>
      <c r="CM57" s="1311"/>
      <c r="CN57" s="1311">
        <v>60.7</v>
      </c>
      <c r="CO57" s="1311"/>
      <c r="CP57" s="1311"/>
      <c r="CQ57" s="1311"/>
      <c r="CR57" s="1311"/>
      <c r="CS57" s="1311"/>
      <c r="CT57" s="1311"/>
      <c r="CU57" s="1311"/>
      <c r="CV57" s="1311">
        <v>62</v>
      </c>
      <c r="CW57" s="1311"/>
      <c r="CX57" s="1311"/>
      <c r="CY57" s="1311"/>
      <c r="CZ57" s="1311"/>
      <c r="DA57" s="1311"/>
      <c r="DB57" s="1311"/>
      <c r="DC57" s="1311"/>
      <c r="DD57" s="408"/>
      <c r="DE57" s="407"/>
    </row>
    <row r="58" spans="1:109" s="403" customFormat="1" x14ac:dyDescent="0.15">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620</v>
      </c>
    </row>
    <row r="64" spans="1:109" x14ac:dyDescent="0.15">
      <c r="B64" s="395"/>
      <c r="G64" s="402"/>
      <c r="I64" s="415"/>
      <c r="J64" s="415"/>
      <c r="K64" s="415"/>
      <c r="L64" s="415"/>
      <c r="M64" s="415"/>
      <c r="N64" s="416"/>
      <c r="AM64" s="402"/>
      <c r="AN64" s="402" t="s">
        <v>614</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7" t="s">
        <v>622</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x14ac:dyDescent="0.15">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x14ac:dyDescent="0.15">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x14ac:dyDescent="0.15">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x14ac:dyDescent="0.15">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615</v>
      </c>
    </row>
    <row r="72" spans="2:107" x14ac:dyDescent="0.15">
      <c r="B72" s="395"/>
      <c r="G72" s="1309"/>
      <c r="H72" s="1309"/>
      <c r="I72" s="1309"/>
      <c r="J72" s="1309"/>
      <c r="K72" s="405"/>
      <c r="L72" s="405"/>
      <c r="M72" s="406"/>
      <c r="N72" s="406"/>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5" t="s">
        <v>564</v>
      </c>
      <c r="BQ72" s="1315"/>
      <c r="BR72" s="1315"/>
      <c r="BS72" s="1315"/>
      <c r="BT72" s="1315"/>
      <c r="BU72" s="1315"/>
      <c r="BV72" s="1315"/>
      <c r="BW72" s="1315"/>
      <c r="BX72" s="1315" t="s">
        <v>565</v>
      </c>
      <c r="BY72" s="1315"/>
      <c r="BZ72" s="1315"/>
      <c r="CA72" s="1315"/>
      <c r="CB72" s="1315"/>
      <c r="CC72" s="1315"/>
      <c r="CD72" s="1315"/>
      <c r="CE72" s="1315"/>
      <c r="CF72" s="1315" t="s">
        <v>566</v>
      </c>
      <c r="CG72" s="1315"/>
      <c r="CH72" s="1315"/>
      <c r="CI72" s="1315"/>
      <c r="CJ72" s="1315"/>
      <c r="CK72" s="1315"/>
      <c r="CL72" s="1315"/>
      <c r="CM72" s="1315"/>
      <c r="CN72" s="1315" t="s">
        <v>567</v>
      </c>
      <c r="CO72" s="1315"/>
      <c r="CP72" s="1315"/>
      <c r="CQ72" s="1315"/>
      <c r="CR72" s="1315"/>
      <c r="CS72" s="1315"/>
      <c r="CT72" s="1315"/>
      <c r="CU72" s="1315"/>
      <c r="CV72" s="1315" t="s">
        <v>568</v>
      </c>
      <c r="CW72" s="1315"/>
      <c r="CX72" s="1315"/>
      <c r="CY72" s="1315"/>
      <c r="CZ72" s="1315"/>
      <c r="DA72" s="1315"/>
      <c r="DB72" s="1315"/>
      <c r="DC72" s="1315"/>
    </row>
    <row r="73" spans="2:107" x14ac:dyDescent="0.15">
      <c r="B73" s="395"/>
      <c r="G73" s="1326"/>
      <c r="H73" s="1326"/>
      <c r="I73" s="1326"/>
      <c r="J73" s="1326"/>
      <c r="K73" s="1310"/>
      <c r="L73" s="1310"/>
      <c r="M73" s="1310"/>
      <c r="N73" s="1310"/>
      <c r="AM73" s="404"/>
      <c r="AN73" s="1314" t="s">
        <v>616</v>
      </c>
      <c r="AO73" s="1314"/>
      <c r="AP73" s="1314"/>
      <c r="AQ73" s="1314"/>
      <c r="AR73" s="1314"/>
      <c r="AS73" s="1314"/>
      <c r="AT73" s="1314"/>
      <c r="AU73" s="1314"/>
      <c r="AV73" s="1314"/>
      <c r="AW73" s="1314"/>
      <c r="AX73" s="1314"/>
      <c r="AY73" s="1314"/>
      <c r="AZ73" s="1314"/>
      <c r="BA73" s="1314"/>
      <c r="BB73" s="1314" t="s">
        <v>617</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v>4</v>
      </c>
      <c r="CW73" s="1311"/>
      <c r="CX73" s="1311"/>
      <c r="CY73" s="1311"/>
      <c r="CZ73" s="1311"/>
      <c r="DA73" s="1311"/>
      <c r="DB73" s="1311"/>
      <c r="DC73" s="1311"/>
    </row>
    <row r="74" spans="2:107" x14ac:dyDescent="0.15">
      <c r="B74" s="395"/>
      <c r="G74" s="1326"/>
      <c r="H74" s="1326"/>
      <c r="I74" s="1326"/>
      <c r="J74" s="1326"/>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5"/>
      <c r="G75" s="1326"/>
      <c r="H75" s="1326"/>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621</v>
      </c>
      <c r="BC75" s="1314"/>
      <c r="BD75" s="1314"/>
      <c r="BE75" s="1314"/>
      <c r="BF75" s="1314"/>
      <c r="BG75" s="1314"/>
      <c r="BH75" s="1314"/>
      <c r="BI75" s="1314"/>
      <c r="BJ75" s="1314"/>
      <c r="BK75" s="1314"/>
      <c r="BL75" s="1314"/>
      <c r="BM75" s="1314"/>
      <c r="BN75" s="1314"/>
      <c r="BO75" s="1314"/>
      <c r="BP75" s="1311">
        <v>7.7</v>
      </c>
      <c r="BQ75" s="1311"/>
      <c r="BR75" s="1311"/>
      <c r="BS75" s="1311"/>
      <c r="BT75" s="1311"/>
      <c r="BU75" s="1311"/>
      <c r="BV75" s="1311"/>
      <c r="BW75" s="1311"/>
      <c r="BX75" s="1311">
        <v>8.3000000000000007</v>
      </c>
      <c r="BY75" s="1311"/>
      <c r="BZ75" s="1311"/>
      <c r="CA75" s="1311"/>
      <c r="CB75" s="1311"/>
      <c r="CC75" s="1311"/>
      <c r="CD75" s="1311"/>
      <c r="CE75" s="1311"/>
      <c r="CF75" s="1311">
        <v>8.5</v>
      </c>
      <c r="CG75" s="1311"/>
      <c r="CH75" s="1311"/>
      <c r="CI75" s="1311"/>
      <c r="CJ75" s="1311"/>
      <c r="CK75" s="1311"/>
      <c r="CL75" s="1311"/>
      <c r="CM75" s="1311"/>
      <c r="CN75" s="1311">
        <v>9.5</v>
      </c>
      <c r="CO75" s="1311"/>
      <c r="CP75" s="1311"/>
      <c r="CQ75" s="1311"/>
      <c r="CR75" s="1311"/>
      <c r="CS75" s="1311"/>
      <c r="CT75" s="1311"/>
      <c r="CU75" s="1311"/>
      <c r="CV75" s="1311">
        <v>10.5</v>
      </c>
      <c r="CW75" s="1311"/>
      <c r="CX75" s="1311"/>
      <c r="CY75" s="1311"/>
      <c r="CZ75" s="1311"/>
      <c r="DA75" s="1311"/>
      <c r="DB75" s="1311"/>
      <c r="DC75" s="1311"/>
    </row>
    <row r="76" spans="2:107" x14ac:dyDescent="0.15">
      <c r="B76" s="395"/>
      <c r="G76" s="1326"/>
      <c r="H76" s="1326"/>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5"/>
      <c r="G77" s="1309"/>
      <c r="H77" s="1309"/>
      <c r="I77" s="1309"/>
      <c r="J77" s="1309"/>
      <c r="K77" s="1310"/>
      <c r="L77" s="1310"/>
      <c r="M77" s="1310"/>
      <c r="N77" s="1310"/>
      <c r="AN77" s="1315" t="s">
        <v>619</v>
      </c>
      <c r="AO77" s="1315"/>
      <c r="AP77" s="1315"/>
      <c r="AQ77" s="1315"/>
      <c r="AR77" s="1315"/>
      <c r="AS77" s="1315"/>
      <c r="AT77" s="1315"/>
      <c r="AU77" s="1315"/>
      <c r="AV77" s="1315"/>
      <c r="AW77" s="1315"/>
      <c r="AX77" s="1315"/>
      <c r="AY77" s="1315"/>
      <c r="AZ77" s="1315"/>
      <c r="BA77" s="1315"/>
      <c r="BB77" s="1314" t="s">
        <v>617</v>
      </c>
      <c r="BC77" s="1314"/>
      <c r="BD77" s="1314"/>
      <c r="BE77" s="1314"/>
      <c r="BF77" s="1314"/>
      <c r="BG77" s="1314"/>
      <c r="BH77" s="1314"/>
      <c r="BI77" s="1314"/>
      <c r="BJ77" s="1314"/>
      <c r="BK77" s="1314"/>
      <c r="BL77" s="1314"/>
      <c r="BM77" s="1314"/>
      <c r="BN77" s="1314"/>
      <c r="BO77" s="1314"/>
      <c r="BP77" s="1311">
        <v>32.799999999999997</v>
      </c>
      <c r="BQ77" s="1311"/>
      <c r="BR77" s="1311"/>
      <c r="BS77" s="1311"/>
      <c r="BT77" s="1311"/>
      <c r="BU77" s="1311"/>
      <c r="BV77" s="1311"/>
      <c r="BW77" s="1311"/>
      <c r="BX77" s="1311">
        <v>54.6</v>
      </c>
      <c r="BY77" s="1311"/>
      <c r="BZ77" s="1311"/>
      <c r="CA77" s="1311"/>
      <c r="CB77" s="1311"/>
      <c r="CC77" s="1311"/>
      <c r="CD77" s="1311"/>
      <c r="CE77" s="1311"/>
      <c r="CF77" s="1311">
        <v>53.2</v>
      </c>
      <c r="CG77" s="1311"/>
      <c r="CH77" s="1311"/>
      <c r="CI77" s="1311"/>
      <c r="CJ77" s="1311"/>
      <c r="CK77" s="1311"/>
      <c r="CL77" s="1311"/>
      <c r="CM77" s="1311"/>
      <c r="CN77" s="1311">
        <v>47.9</v>
      </c>
      <c r="CO77" s="1311"/>
      <c r="CP77" s="1311"/>
      <c r="CQ77" s="1311"/>
      <c r="CR77" s="1311"/>
      <c r="CS77" s="1311"/>
      <c r="CT77" s="1311"/>
      <c r="CU77" s="1311"/>
      <c r="CV77" s="1311">
        <v>49</v>
      </c>
      <c r="CW77" s="1311"/>
      <c r="CX77" s="1311"/>
      <c r="CY77" s="1311"/>
      <c r="CZ77" s="1311"/>
      <c r="DA77" s="1311"/>
      <c r="DB77" s="1311"/>
      <c r="DC77" s="1311"/>
    </row>
    <row r="78" spans="2:107" x14ac:dyDescent="0.15">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621</v>
      </c>
      <c r="BC79" s="1314"/>
      <c r="BD79" s="1314"/>
      <c r="BE79" s="1314"/>
      <c r="BF79" s="1314"/>
      <c r="BG79" s="1314"/>
      <c r="BH79" s="1314"/>
      <c r="BI79" s="1314"/>
      <c r="BJ79" s="1314"/>
      <c r="BK79" s="1314"/>
      <c r="BL79" s="1314"/>
      <c r="BM79" s="1314"/>
      <c r="BN79" s="1314"/>
      <c r="BO79" s="1314"/>
      <c r="BP79" s="1311">
        <v>9.5</v>
      </c>
      <c r="BQ79" s="1311"/>
      <c r="BR79" s="1311"/>
      <c r="BS79" s="1311"/>
      <c r="BT79" s="1311"/>
      <c r="BU79" s="1311"/>
      <c r="BV79" s="1311"/>
      <c r="BW79" s="1311"/>
      <c r="BX79" s="1311">
        <v>10</v>
      </c>
      <c r="BY79" s="1311"/>
      <c r="BZ79" s="1311"/>
      <c r="CA79" s="1311"/>
      <c r="CB79" s="1311"/>
      <c r="CC79" s="1311"/>
      <c r="CD79" s="1311"/>
      <c r="CE79" s="1311"/>
      <c r="CF79" s="1311">
        <v>9.8000000000000007</v>
      </c>
      <c r="CG79" s="1311"/>
      <c r="CH79" s="1311"/>
      <c r="CI79" s="1311"/>
      <c r="CJ79" s="1311"/>
      <c r="CK79" s="1311"/>
      <c r="CL79" s="1311"/>
      <c r="CM79" s="1311"/>
      <c r="CN79" s="1311">
        <v>9.6</v>
      </c>
      <c r="CO79" s="1311"/>
      <c r="CP79" s="1311"/>
      <c r="CQ79" s="1311"/>
      <c r="CR79" s="1311"/>
      <c r="CS79" s="1311"/>
      <c r="CT79" s="1311"/>
      <c r="CU79" s="1311"/>
      <c r="CV79" s="1311">
        <v>9.5</v>
      </c>
      <c r="CW79" s="1311"/>
      <c r="CX79" s="1311"/>
      <c r="CY79" s="1311"/>
      <c r="CZ79" s="1311"/>
      <c r="DA79" s="1311"/>
      <c r="DB79" s="1311"/>
      <c r="DC79" s="1311"/>
    </row>
    <row r="80" spans="2:107" x14ac:dyDescent="0.15">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5nluM+txjMtsoen0aO7qvVsEPAGgyCARuOQu5uXKyl047YxQ7WFpGbZs2Rrw8zyOYHrhq0pvWNrRW8oBwk4+Zg==" saltValue="IEIzy3gMbZ82EKHtBBlRBg=="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6" zoomScale="70" zoomScaleNormal="7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510</v>
      </c>
    </row>
  </sheetData>
  <sheetProtection algorithmName="SHA-512" hashValue="v3fzoSlUbEQ997yqpOMkHJbQOBd5dBwepa/ua2I0ZM58ej4Tq3lH272GnDxGTKqYI0vyjG4hLE/qd7IYLWTvfQ==" saltValue="t9fMgSVLPKCMMMSjQOlRf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70" zoomScaleNormal="7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510</v>
      </c>
    </row>
  </sheetData>
  <sheetProtection algorithmName="SHA-512" hashValue="MuMiQlaidd0VEeni/mxITrCTGWsGhtphBt84BcTCmm31osYddu2JEwY927bdpMsPLyEj35nVPylAGehmE3Rwyg==" saltValue="afGt2H+64OquBRYi5t4um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561</v>
      </c>
      <c r="G2" s="157"/>
      <c r="H2" s="158"/>
    </row>
    <row r="3" spans="1:8" x14ac:dyDescent="0.15">
      <c r="A3" s="154" t="s">
        <v>554</v>
      </c>
      <c r="B3" s="159"/>
      <c r="C3" s="160"/>
      <c r="D3" s="161">
        <v>82348</v>
      </c>
      <c r="E3" s="162"/>
      <c r="F3" s="163">
        <v>87974</v>
      </c>
      <c r="G3" s="164"/>
      <c r="H3" s="165"/>
    </row>
    <row r="4" spans="1:8" x14ac:dyDescent="0.15">
      <c r="A4" s="166"/>
      <c r="B4" s="167"/>
      <c r="C4" s="168"/>
      <c r="D4" s="169">
        <v>39625</v>
      </c>
      <c r="E4" s="170"/>
      <c r="F4" s="171">
        <v>48183</v>
      </c>
      <c r="G4" s="172"/>
      <c r="H4" s="173"/>
    </row>
    <row r="5" spans="1:8" x14ac:dyDescent="0.15">
      <c r="A5" s="154" t="s">
        <v>556</v>
      </c>
      <c r="B5" s="159"/>
      <c r="C5" s="160"/>
      <c r="D5" s="161">
        <v>131915</v>
      </c>
      <c r="E5" s="162"/>
      <c r="F5" s="163">
        <v>83280</v>
      </c>
      <c r="G5" s="164"/>
      <c r="H5" s="165"/>
    </row>
    <row r="6" spans="1:8" x14ac:dyDescent="0.15">
      <c r="A6" s="166"/>
      <c r="B6" s="167"/>
      <c r="C6" s="168"/>
      <c r="D6" s="169">
        <v>73379</v>
      </c>
      <c r="E6" s="170"/>
      <c r="F6" s="171">
        <v>43123</v>
      </c>
      <c r="G6" s="172"/>
      <c r="H6" s="173"/>
    </row>
    <row r="7" spans="1:8" x14ac:dyDescent="0.15">
      <c r="A7" s="154" t="s">
        <v>557</v>
      </c>
      <c r="B7" s="159"/>
      <c r="C7" s="160"/>
      <c r="D7" s="161">
        <v>95432</v>
      </c>
      <c r="E7" s="162"/>
      <c r="F7" s="163">
        <v>88968</v>
      </c>
      <c r="G7" s="164"/>
      <c r="H7" s="165"/>
    </row>
    <row r="8" spans="1:8" x14ac:dyDescent="0.15">
      <c r="A8" s="166"/>
      <c r="B8" s="167"/>
      <c r="C8" s="168"/>
      <c r="D8" s="169">
        <v>62763</v>
      </c>
      <c r="E8" s="170"/>
      <c r="F8" s="171">
        <v>45482</v>
      </c>
      <c r="G8" s="172"/>
      <c r="H8" s="173"/>
    </row>
    <row r="9" spans="1:8" x14ac:dyDescent="0.15">
      <c r="A9" s="154" t="s">
        <v>558</v>
      </c>
      <c r="B9" s="159"/>
      <c r="C9" s="160"/>
      <c r="D9" s="161">
        <v>78268</v>
      </c>
      <c r="E9" s="162"/>
      <c r="F9" s="163">
        <v>85173</v>
      </c>
      <c r="G9" s="164"/>
      <c r="H9" s="165"/>
    </row>
    <row r="10" spans="1:8" x14ac:dyDescent="0.15">
      <c r="A10" s="166"/>
      <c r="B10" s="167"/>
      <c r="C10" s="168"/>
      <c r="D10" s="169">
        <v>36866</v>
      </c>
      <c r="E10" s="170"/>
      <c r="F10" s="171">
        <v>43913</v>
      </c>
      <c r="G10" s="172"/>
      <c r="H10" s="173"/>
    </row>
    <row r="11" spans="1:8" x14ac:dyDescent="0.15">
      <c r="A11" s="154" t="s">
        <v>559</v>
      </c>
      <c r="B11" s="159"/>
      <c r="C11" s="160"/>
      <c r="D11" s="161">
        <v>83455</v>
      </c>
      <c r="E11" s="162"/>
      <c r="F11" s="163">
        <v>94081</v>
      </c>
      <c r="G11" s="164"/>
      <c r="H11" s="165"/>
    </row>
    <row r="12" spans="1:8" x14ac:dyDescent="0.15">
      <c r="A12" s="166"/>
      <c r="B12" s="167"/>
      <c r="C12" s="174"/>
      <c r="D12" s="169">
        <v>45666</v>
      </c>
      <c r="E12" s="170"/>
      <c r="F12" s="171">
        <v>48949</v>
      </c>
      <c r="G12" s="172"/>
      <c r="H12" s="173"/>
    </row>
    <row r="13" spans="1:8" x14ac:dyDescent="0.15">
      <c r="A13" s="154"/>
      <c r="B13" s="159"/>
      <c r="C13" s="175"/>
      <c r="D13" s="176">
        <v>94284</v>
      </c>
      <c r="E13" s="177"/>
      <c r="F13" s="178">
        <v>87895</v>
      </c>
      <c r="G13" s="179"/>
      <c r="H13" s="165"/>
    </row>
    <row r="14" spans="1:8" x14ac:dyDescent="0.15">
      <c r="A14" s="166"/>
      <c r="B14" s="167"/>
      <c r="C14" s="168"/>
      <c r="D14" s="169">
        <v>51660</v>
      </c>
      <c r="E14" s="170"/>
      <c r="F14" s="171">
        <v>45930</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6.52</v>
      </c>
      <c r="C19" s="180" t="e">
        <f>ROUND(VALUE(SUBSTITUTE(実質収支比率等に係る経年分析!G$48,"▲","-")),2)</f>
        <v>#VALUE!</v>
      </c>
      <c r="D19" s="180">
        <f>ROUND(VALUE(SUBSTITUTE(実質収支比率等に係る経年分析!H$48,"▲","-")),2)</f>
        <v>1.92</v>
      </c>
      <c r="E19" s="180">
        <f>ROUND(VALUE(SUBSTITUTE(実質収支比率等に係る経年分析!I$48,"▲","-")),2)</f>
        <v>0.89</v>
      </c>
      <c r="F19" s="180">
        <f>ROUND(VALUE(SUBSTITUTE(実質収支比率等に係る経年分析!J$48,"▲","-")),2)</f>
        <v>0.31</v>
      </c>
    </row>
    <row r="20" spans="1:11" x14ac:dyDescent="0.15">
      <c r="A20" s="180" t="s">
        <v>55</v>
      </c>
      <c r="B20" s="180">
        <f>ROUND(VALUE(SUBSTITUTE(実質収支比率等に係る経年分析!F$47,"▲","-")),2)</f>
        <v>46.11</v>
      </c>
      <c r="C20" s="180">
        <f>ROUND(VALUE(SUBSTITUTE(実質収支比率等に係る経年分析!G$47,"▲","-")),2)</f>
        <v>41.57</v>
      </c>
      <c r="D20" s="180">
        <f>ROUND(VALUE(SUBSTITUTE(実質収支比率等に係る経年分析!H$47,"▲","-")),2)</f>
        <v>39.36</v>
      </c>
      <c r="E20" s="180">
        <f>ROUND(VALUE(SUBSTITUTE(実質収支比率等に係る経年分析!I$47,"▲","-")),2)</f>
        <v>40.9</v>
      </c>
      <c r="F20" s="180">
        <f>ROUND(VALUE(SUBSTITUTE(実質収支比率等に係る経年分析!J$47,"▲","-")),2)</f>
        <v>36.67</v>
      </c>
    </row>
    <row r="21" spans="1:11" x14ac:dyDescent="0.15">
      <c r="A21" s="180" t="s">
        <v>56</v>
      </c>
      <c r="B21" s="180">
        <f>IF(ISNUMBER(VALUE(SUBSTITUTE(実質収支比率等に係る経年分析!F$49,"▲","-"))),ROUND(VALUE(SUBSTITUTE(実質収支比率等に係る経年分析!F$49,"▲","-")),2),NA())</f>
        <v>-1.86</v>
      </c>
      <c r="C21" s="180">
        <f>IF(ISNUMBER(VALUE(SUBSTITUTE(実質収支比率等に係る経年分析!G$49,"▲","-"))),ROUND(VALUE(SUBSTITUTE(実質収支比率等に係る経年分析!G$49,"▲","-")),2),NA())</f>
        <v>-15.2</v>
      </c>
      <c r="D21" s="180">
        <f>IF(ISNUMBER(VALUE(SUBSTITUTE(実質収支比率等に係る経年分析!H$49,"▲","-"))),ROUND(VALUE(SUBSTITUTE(実質収支比率等に係る経年分析!H$49,"▲","-")),2),NA())</f>
        <v>-1.1399999999999999</v>
      </c>
      <c r="E21" s="180">
        <f>IF(ISNUMBER(VALUE(SUBSTITUTE(実質収支比率等に係る経年分析!I$49,"▲","-"))),ROUND(VALUE(SUBSTITUTE(実質収支比率等に係る経年分析!I$49,"▲","-")),2),NA())</f>
        <v>-0.98</v>
      </c>
      <c r="F21" s="180">
        <f>IF(ISNUMBER(VALUE(SUBSTITUTE(実質収支比率等に係る経年分析!J$49,"▲","-"))),ROUND(VALUE(SUBSTITUTE(実質収支比率等に係る経年分析!J$49,"▲","-")),2),NA())</f>
        <v>-5.22</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地域生活排水処理事業特別会計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0.05</v>
      </c>
    </row>
    <row r="30" spans="1:11" x14ac:dyDescent="0.15">
      <c r="A30" s="181" t="str">
        <f>IF(連結実質赤字比率に係る赤字・黒字の構成分析!C$40="",NA(),連結実質赤字比率に係る赤字・黒字の構成分析!C$40)</f>
        <v>農業集落排水事業特別会計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v>
      </c>
    </row>
    <row r="31" spans="1:11" x14ac:dyDescent="0.15">
      <c r="A31" s="181" t="str">
        <f>IF(連結実質赤字比率に係る赤字・黒字の構成分析!C$39="",NA(),連結実質赤字比率に係る赤字・黒字の構成分析!C$39)</f>
        <v>公共下水道事業特別会計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0.14000000000000001</v>
      </c>
    </row>
    <row r="32" spans="1:11" x14ac:dyDescent="0.15">
      <c r="A32" s="181" t="str">
        <f>IF(連結実質赤字比率に係る赤字・黒字の構成分析!C$38="",NA(),連結実質赤字比率に係る赤字・黒字の構成分析!C$38)</f>
        <v>特定環境保全公共下水道事業特別会計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0.14000000000000001</v>
      </c>
    </row>
    <row r="33" spans="1:16" x14ac:dyDescent="0.15">
      <c r="A33" s="181" t="str">
        <f>IF(連結実質赤字比率に係る赤字・黒字の構成分析!C$37="",NA(),連結実質赤字比率に係る赤字・黒字の構成分析!C$37)</f>
        <v>一般会計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6.52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1.92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0.3</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0.28000000000000003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0.83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0.38</v>
      </c>
    </row>
    <row r="35" spans="1:16" x14ac:dyDescent="0.15">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0.46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0.85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1.42</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3.43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3.79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3.73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3.36</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2744</v>
      </c>
      <c r="E42" s="182"/>
      <c r="F42" s="182"/>
      <c r="G42" s="182">
        <f>'実質公債費比率（分子）の構造'!L$52</f>
        <v>2860</v>
      </c>
      <c r="H42" s="182"/>
      <c r="I42" s="182"/>
      <c r="J42" s="182">
        <f>'実質公債費比率（分子）の構造'!M$52</f>
        <v>2864</v>
      </c>
      <c r="K42" s="182"/>
      <c r="L42" s="182"/>
      <c r="M42" s="182">
        <f>'実質公債費比率（分子）の構造'!N$52</f>
        <v>2942</v>
      </c>
      <c r="N42" s="182"/>
      <c r="O42" s="182"/>
      <c r="P42" s="182">
        <f>'実質公債費比率（分子）の構造'!O$52</f>
        <v>3086</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141</v>
      </c>
      <c r="C44" s="182"/>
      <c r="D44" s="182"/>
      <c r="E44" s="182">
        <f>'実質公債費比率（分子）の構造'!L$50</f>
        <v>140</v>
      </c>
      <c r="F44" s="182"/>
      <c r="G44" s="182"/>
      <c r="H44" s="182">
        <f>'実質公債費比率（分子）の構造'!M$50</f>
        <v>140</v>
      </c>
      <c r="I44" s="182"/>
      <c r="J44" s="182"/>
      <c r="K44" s="182">
        <f>'実質公債費比率（分子）の構造'!N$50</f>
        <v>142</v>
      </c>
      <c r="L44" s="182"/>
      <c r="M44" s="182"/>
      <c r="N44" s="182">
        <f>'実質公債費比率（分子）の構造'!O$50</f>
        <v>146</v>
      </c>
      <c r="O44" s="182"/>
      <c r="P44" s="182"/>
    </row>
    <row r="45" spans="1:16" x14ac:dyDescent="0.15">
      <c r="A45" s="182" t="s">
        <v>66</v>
      </c>
      <c r="B45" s="182">
        <f>'実質公債費比率（分子）の構造'!K$49</f>
        <v>150</v>
      </c>
      <c r="C45" s="182"/>
      <c r="D45" s="182"/>
      <c r="E45" s="182">
        <f>'実質公債費比率（分子）の構造'!L$49</f>
        <v>225</v>
      </c>
      <c r="F45" s="182"/>
      <c r="G45" s="182"/>
      <c r="H45" s="182">
        <f>'実質公債費比率（分子）の構造'!M$49</f>
        <v>235</v>
      </c>
      <c r="I45" s="182"/>
      <c r="J45" s="182"/>
      <c r="K45" s="182">
        <f>'実質公債費比率（分子）の構造'!N$49</f>
        <v>294</v>
      </c>
      <c r="L45" s="182"/>
      <c r="M45" s="182"/>
      <c r="N45" s="182">
        <f>'実質公債費比率（分子）の構造'!O$49</f>
        <v>193</v>
      </c>
      <c r="O45" s="182"/>
      <c r="P45" s="182"/>
    </row>
    <row r="46" spans="1:16" x14ac:dyDescent="0.15">
      <c r="A46" s="182" t="s">
        <v>67</v>
      </c>
      <c r="B46" s="182">
        <f>'実質公債費比率（分子）の構造'!K$48</f>
        <v>505</v>
      </c>
      <c r="C46" s="182"/>
      <c r="D46" s="182"/>
      <c r="E46" s="182">
        <f>'実質公債費比率（分子）の構造'!L$48</f>
        <v>536</v>
      </c>
      <c r="F46" s="182"/>
      <c r="G46" s="182"/>
      <c r="H46" s="182">
        <f>'実質公債費比率（分子）の構造'!M$48</f>
        <v>543</v>
      </c>
      <c r="I46" s="182"/>
      <c r="J46" s="182"/>
      <c r="K46" s="182">
        <f>'実質公債費比率（分子）の構造'!N$48</f>
        <v>559</v>
      </c>
      <c r="L46" s="182"/>
      <c r="M46" s="182"/>
      <c r="N46" s="182">
        <f>'実質公債費比率（分子）の構造'!O$48</f>
        <v>594</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2923</v>
      </c>
      <c r="C49" s="182"/>
      <c r="D49" s="182"/>
      <c r="E49" s="182">
        <f>'実質公債費比率（分子）の構造'!L$45</f>
        <v>3130</v>
      </c>
      <c r="F49" s="182"/>
      <c r="G49" s="182"/>
      <c r="H49" s="182">
        <f>'実質公債費比率（分子）の構造'!M$45</f>
        <v>2953</v>
      </c>
      <c r="I49" s="182"/>
      <c r="J49" s="182"/>
      <c r="K49" s="182">
        <f>'実質公債費比率（分子）の構造'!N$45</f>
        <v>3229</v>
      </c>
      <c r="L49" s="182"/>
      <c r="M49" s="182"/>
      <c r="N49" s="182">
        <f>'実質公債費比率（分子）の構造'!O$45</f>
        <v>3626</v>
      </c>
      <c r="O49" s="182"/>
      <c r="P49" s="182"/>
    </row>
    <row r="50" spans="1:16" x14ac:dyDescent="0.15">
      <c r="A50" s="182" t="s">
        <v>71</v>
      </c>
      <c r="B50" s="182" t="e">
        <f>NA()</f>
        <v>#N/A</v>
      </c>
      <c r="C50" s="182">
        <f>IF(ISNUMBER('実質公債費比率（分子）の構造'!K$53),'実質公債費比率（分子）の構造'!K$53,NA())</f>
        <v>975</v>
      </c>
      <c r="D50" s="182" t="e">
        <f>NA()</f>
        <v>#N/A</v>
      </c>
      <c r="E50" s="182" t="e">
        <f>NA()</f>
        <v>#N/A</v>
      </c>
      <c r="F50" s="182">
        <f>IF(ISNUMBER('実質公債費比率（分子）の構造'!L$53),'実質公債費比率（分子）の構造'!L$53,NA())</f>
        <v>1171</v>
      </c>
      <c r="G50" s="182" t="e">
        <f>NA()</f>
        <v>#N/A</v>
      </c>
      <c r="H50" s="182" t="e">
        <f>NA()</f>
        <v>#N/A</v>
      </c>
      <c r="I50" s="182">
        <f>IF(ISNUMBER('実質公債費比率（分子）の構造'!M$53),'実質公債費比率（分子）の構造'!M$53,NA())</f>
        <v>1007</v>
      </c>
      <c r="J50" s="182" t="e">
        <f>NA()</f>
        <v>#N/A</v>
      </c>
      <c r="K50" s="182" t="e">
        <f>NA()</f>
        <v>#N/A</v>
      </c>
      <c r="L50" s="182">
        <f>IF(ISNUMBER('実質公債費比率（分子）の構造'!N$53),'実質公債費比率（分子）の構造'!N$53,NA())</f>
        <v>1282</v>
      </c>
      <c r="M50" s="182" t="e">
        <f>NA()</f>
        <v>#N/A</v>
      </c>
      <c r="N50" s="182" t="e">
        <f>NA()</f>
        <v>#N/A</v>
      </c>
      <c r="O50" s="182">
        <f>IF(ISNUMBER('実質公債費比率（分子）の構造'!O$53),'実質公債費比率（分子）の構造'!O$53,NA())</f>
        <v>1473</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29465</v>
      </c>
      <c r="E56" s="181"/>
      <c r="F56" s="181"/>
      <c r="G56" s="181">
        <f>'将来負担比率（分子）の構造'!J$52</f>
        <v>32091</v>
      </c>
      <c r="H56" s="181"/>
      <c r="I56" s="181"/>
      <c r="J56" s="181">
        <f>'将来負担比率（分子）の構造'!K$52</f>
        <v>33113</v>
      </c>
      <c r="K56" s="181"/>
      <c r="L56" s="181"/>
      <c r="M56" s="181">
        <f>'将来負担比率（分子）の構造'!L$52</f>
        <v>32139</v>
      </c>
      <c r="N56" s="181"/>
      <c r="O56" s="181"/>
      <c r="P56" s="181">
        <f>'将来負担比率（分子）の構造'!M$52</f>
        <v>31435</v>
      </c>
    </row>
    <row r="57" spans="1:16" x14ac:dyDescent="0.15">
      <c r="A57" s="181" t="s">
        <v>42</v>
      </c>
      <c r="B57" s="181"/>
      <c r="C57" s="181"/>
      <c r="D57" s="181">
        <f>'将来負担比率（分子）の構造'!I$51</f>
        <v>1732</v>
      </c>
      <c r="E57" s="181"/>
      <c r="F57" s="181"/>
      <c r="G57" s="181">
        <f>'将来負担比率（分子）の構造'!J$51</f>
        <v>1240</v>
      </c>
      <c r="H57" s="181"/>
      <c r="I57" s="181"/>
      <c r="J57" s="181">
        <f>'将来負担比率（分子）の構造'!K$51</f>
        <v>1047</v>
      </c>
      <c r="K57" s="181"/>
      <c r="L57" s="181"/>
      <c r="M57" s="181">
        <f>'将来負担比率（分子）の構造'!L$51</f>
        <v>918</v>
      </c>
      <c r="N57" s="181"/>
      <c r="O57" s="181"/>
      <c r="P57" s="181">
        <f>'将来負担比率（分子）の構造'!M$51</f>
        <v>919</v>
      </c>
    </row>
    <row r="58" spans="1:16" x14ac:dyDescent="0.15">
      <c r="A58" s="181" t="s">
        <v>41</v>
      </c>
      <c r="B58" s="181"/>
      <c r="C58" s="181"/>
      <c r="D58" s="181">
        <f>'将来負担比率（分子）の構造'!I$50</f>
        <v>14541</v>
      </c>
      <c r="E58" s="181"/>
      <c r="F58" s="181"/>
      <c r="G58" s="181">
        <f>'将来負担比率（分子）の構造'!J$50</f>
        <v>12643</v>
      </c>
      <c r="H58" s="181"/>
      <c r="I58" s="181"/>
      <c r="J58" s="181">
        <f>'将来負担比率（分子）の構造'!K$50</f>
        <v>12596</v>
      </c>
      <c r="K58" s="181"/>
      <c r="L58" s="181"/>
      <c r="M58" s="181">
        <f>'将来負担比率（分子）の構造'!L$50</f>
        <v>12220</v>
      </c>
      <c r="N58" s="181"/>
      <c r="O58" s="181"/>
      <c r="P58" s="181">
        <f>'将来負担比率（分子）の構造'!M$50</f>
        <v>11088</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1386</v>
      </c>
      <c r="C61" s="181"/>
      <c r="D61" s="181"/>
      <c r="E61" s="181">
        <f>'将来負担比率（分子）の構造'!J$46</f>
        <v>541</v>
      </c>
      <c r="F61" s="181"/>
      <c r="G61" s="181"/>
      <c r="H61" s="181">
        <f>'将来負担比率（分子）の構造'!K$46</f>
        <v>360</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2180</v>
      </c>
      <c r="C62" s="181"/>
      <c r="D62" s="181"/>
      <c r="E62" s="181">
        <f>'将来負担比率（分子）の構造'!J$45</f>
        <v>1534</v>
      </c>
      <c r="F62" s="181"/>
      <c r="G62" s="181"/>
      <c r="H62" s="181">
        <f>'将来負担比率（分子）の構造'!K$45</f>
        <v>1232</v>
      </c>
      <c r="I62" s="181"/>
      <c r="J62" s="181"/>
      <c r="K62" s="181">
        <f>'将来負担比率（分子）の構造'!L$45</f>
        <v>1153</v>
      </c>
      <c r="L62" s="181"/>
      <c r="M62" s="181"/>
      <c r="N62" s="181">
        <f>'将来負担比率（分子）の構造'!M$45</f>
        <v>1128</v>
      </c>
      <c r="O62" s="181"/>
      <c r="P62" s="181"/>
    </row>
    <row r="63" spans="1:16" x14ac:dyDescent="0.15">
      <c r="A63" s="181" t="s">
        <v>34</v>
      </c>
      <c r="B63" s="181">
        <f>'将来負担比率（分子）の構造'!I$44</f>
        <v>903</v>
      </c>
      <c r="C63" s="181"/>
      <c r="D63" s="181"/>
      <c r="E63" s="181">
        <f>'将来負担比率（分子）の構造'!J$44</f>
        <v>883</v>
      </c>
      <c r="F63" s="181"/>
      <c r="G63" s="181"/>
      <c r="H63" s="181">
        <f>'将来負担比率（分子）の構造'!K$44</f>
        <v>676</v>
      </c>
      <c r="I63" s="181"/>
      <c r="J63" s="181"/>
      <c r="K63" s="181">
        <f>'将来負担比率（分子）の構造'!L$44</f>
        <v>567</v>
      </c>
      <c r="L63" s="181"/>
      <c r="M63" s="181"/>
      <c r="N63" s="181">
        <f>'将来負担比率（分子）の構造'!M$44</f>
        <v>1020</v>
      </c>
      <c r="O63" s="181"/>
      <c r="P63" s="181"/>
    </row>
    <row r="64" spans="1:16" x14ac:dyDescent="0.15">
      <c r="A64" s="181" t="s">
        <v>33</v>
      </c>
      <c r="B64" s="181">
        <f>'将来負担比率（分子）の構造'!I$43</f>
        <v>8406</v>
      </c>
      <c r="C64" s="181"/>
      <c r="D64" s="181"/>
      <c r="E64" s="181">
        <f>'将来負担比率（分子）の構造'!J$43</f>
        <v>7513</v>
      </c>
      <c r="F64" s="181"/>
      <c r="G64" s="181"/>
      <c r="H64" s="181">
        <f>'将来負担比率（分子）の構造'!K$43</f>
        <v>7575</v>
      </c>
      <c r="I64" s="181"/>
      <c r="J64" s="181"/>
      <c r="K64" s="181">
        <f>'将来負担比率（分子）の構造'!L$43</f>
        <v>7269</v>
      </c>
      <c r="L64" s="181"/>
      <c r="M64" s="181"/>
      <c r="N64" s="181">
        <f>'将来負担比率（分子）の構造'!M$43</f>
        <v>7152</v>
      </c>
      <c r="O64" s="181"/>
      <c r="P64" s="181"/>
    </row>
    <row r="65" spans="1:16" x14ac:dyDescent="0.15">
      <c r="A65" s="181" t="s">
        <v>32</v>
      </c>
      <c r="B65" s="181">
        <f>'将来負担比率（分子）の構造'!I$42</f>
        <v>816</v>
      </c>
      <c r="C65" s="181"/>
      <c r="D65" s="181"/>
      <c r="E65" s="181">
        <f>'将来負担比率（分子）の構造'!J$42</f>
        <v>822</v>
      </c>
      <c r="F65" s="181"/>
      <c r="G65" s="181"/>
      <c r="H65" s="181">
        <f>'将来負担比率（分子）の構造'!K$42</f>
        <v>638</v>
      </c>
      <c r="I65" s="181"/>
      <c r="J65" s="181"/>
      <c r="K65" s="181">
        <f>'将来負担比率（分子）の構造'!L$42</f>
        <v>454</v>
      </c>
      <c r="L65" s="181"/>
      <c r="M65" s="181"/>
      <c r="N65" s="181">
        <f>'将来負担比率（分子）の構造'!M$42</f>
        <v>271</v>
      </c>
      <c r="O65" s="181"/>
      <c r="P65" s="181"/>
    </row>
    <row r="66" spans="1:16" x14ac:dyDescent="0.15">
      <c r="A66" s="181" t="s">
        <v>31</v>
      </c>
      <c r="B66" s="181">
        <f>'将来負担比率（分子）の構造'!I$41</f>
        <v>29623</v>
      </c>
      <c r="C66" s="181"/>
      <c r="D66" s="181"/>
      <c r="E66" s="181">
        <f>'将来負担比率（分子）の構造'!J$41</f>
        <v>33862</v>
      </c>
      <c r="F66" s="181"/>
      <c r="G66" s="181"/>
      <c r="H66" s="181">
        <f>'将来負担比率（分子）の構造'!K$41</f>
        <v>35346</v>
      </c>
      <c r="I66" s="181"/>
      <c r="J66" s="181"/>
      <c r="K66" s="181">
        <f>'将来負担比率（分子）の構造'!L$41</f>
        <v>35025</v>
      </c>
      <c r="L66" s="181"/>
      <c r="M66" s="181"/>
      <c r="N66" s="181">
        <f>'将来負担比率（分子）の構造'!M$41</f>
        <v>34342</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469</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5798</v>
      </c>
      <c r="C72" s="185">
        <f>基金残高に係る経年分析!G55</f>
        <v>6008</v>
      </c>
      <c r="D72" s="185">
        <f>基金残高に係る経年分析!H55</f>
        <v>5395</v>
      </c>
    </row>
    <row r="73" spans="1:16" x14ac:dyDescent="0.15">
      <c r="A73" s="184" t="s">
        <v>78</v>
      </c>
      <c r="B73" s="185">
        <f>基金残高に係る経年分析!F56</f>
        <v>2388</v>
      </c>
      <c r="C73" s="185">
        <f>基金残高に係る経年分析!G56</f>
        <v>2332</v>
      </c>
      <c r="D73" s="185">
        <f>基金残高に係る経年分析!H56</f>
        <v>1933</v>
      </c>
    </row>
    <row r="74" spans="1:16" x14ac:dyDescent="0.15">
      <c r="A74" s="184" t="s">
        <v>79</v>
      </c>
      <c r="B74" s="185">
        <f>基金残高に係る経年分析!F57</f>
        <v>4643</v>
      </c>
      <c r="C74" s="185">
        <f>基金残高に係る経年分析!G57</f>
        <v>3869</v>
      </c>
      <c r="D74" s="185">
        <f>基金残高に係る経年分析!H57</f>
        <v>3504</v>
      </c>
    </row>
  </sheetData>
  <sheetProtection algorithmName="SHA-512" hashValue="a8vVyDAOE5UQUEycDStWWbXm50g7B1RsZJX9eXOvmw+o+WfcDBsRYh6dMxNXs611ATogljkQTADEUrrHC2ALXQ==" saltValue="3gEYuEGq2p1E9CcJ0LPdI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215</v>
      </c>
      <c r="DI1" s="660"/>
      <c r="DJ1" s="660"/>
      <c r="DK1" s="660"/>
      <c r="DL1" s="660"/>
      <c r="DM1" s="660"/>
      <c r="DN1" s="661"/>
      <c r="DO1" s="226"/>
      <c r="DP1" s="659" t="s">
        <v>216</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218</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219</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220</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221</v>
      </c>
      <c r="S4" s="663"/>
      <c r="T4" s="663"/>
      <c r="U4" s="663"/>
      <c r="V4" s="663"/>
      <c r="W4" s="663"/>
      <c r="X4" s="663"/>
      <c r="Y4" s="664"/>
      <c r="Z4" s="662" t="s">
        <v>222</v>
      </c>
      <c r="AA4" s="663"/>
      <c r="AB4" s="663"/>
      <c r="AC4" s="664"/>
      <c r="AD4" s="662" t="s">
        <v>223</v>
      </c>
      <c r="AE4" s="663"/>
      <c r="AF4" s="663"/>
      <c r="AG4" s="663"/>
      <c r="AH4" s="663"/>
      <c r="AI4" s="663"/>
      <c r="AJ4" s="663"/>
      <c r="AK4" s="664"/>
      <c r="AL4" s="662" t="s">
        <v>222</v>
      </c>
      <c r="AM4" s="663"/>
      <c r="AN4" s="663"/>
      <c r="AO4" s="664"/>
      <c r="AP4" s="668" t="s">
        <v>224</v>
      </c>
      <c r="AQ4" s="668"/>
      <c r="AR4" s="668"/>
      <c r="AS4" s="668"/>
      <c r="AT4" s="668"/>
      <c r="AU4" s="668"/>
      <c r="AV4" s="668"/>
      <c r="AW4" s="668"/>
      <c r="AX4" s="668"/>
      <c r="AY4" s="668"/>
      <c r="AZ4" s="668"/>
      <c r="BA4" s="668"/>
      <c r="BB4" s="668"/>
      <c r="BC4" s="668"/>
      <c r="BD4" s="668"/>
      <c r="BE4" s="668"/>
      <c r="BF4" s="668"/>
      <c r="BG4" s="668" t="s">
        <v>225</v>
      </c>
      <c r="BH4" s="668"/>
      <c r="BI4" s="668"/>
      <c r="BJ4" s="668"/>
      <c r="BK4" s="668"/>
      <c r="BL4" s="668"/>
      <c r="BM4" s="668"/>
      <c r="BN4" s="668"/>
      <c r="BO4" s="668" t="s">
        <v>222</v>
      </c>
      <c r="BP4" s="668"/>
      <c r="BQ4" s="668"/>
      <c r="BR4" s="668"/>
      <c r="BS4" s="668" t="s">
        <v>226</v>
      </c>
      <c r="BT4" s="668"/>
      <c r="BU4" s="668"/>
      <c r="BV4" s="668"/>
      <c r="BW4" s="668"/>
      <c r="BX4" s="668"/>
      <c r="BY4" s="668"/>
      <c r="BZ4" s="668"/>
      <c r="CA4" s="668"/>
      <c r="CB4" s="668"/>
      <c r="CD4" s="665" t="s">
        <v>227</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228</v>
      </c>
      <c r="C5" s="670"/>
      <c r="D5" s="670"/>
      <c r="E5" s="670"/>
      <c r="F5" s="670"/>
      <c r="G5" s="670"/>
      <c r="H5" s="670"/>
      <c r="I5" s="670"/>
      <c r="J5" s="670"/>
      <c r="K5" s="670"/>
      <c r="L5" s="670"/>
      <c r="M5" s="670"/>
      <c r="N5" s="670"/>
      <c r="O5" s="670"/>
      <c r="P5" s="670"/>
      <c r="Q5" s="671"/>
      <c r="R5" s="672">
        <v>5713707</v>
      </c>
      <c r="S5" s="673"/>
      <c r="T5" s="673"/>
      <c r="U5" s="673"/>
      <c r="V5" s="673"/>
      <c r="W5" s="673"/>
      <c r="X5" s="673"/>
      <c r="Y5" s="674"/>
      <c r="Z5" s="675">
        <v>20.2</v>
      </c>
      <c r="AA5" s="675"/>
      <c r="AB5" s="675"/>
      <c r="AC5" s="675"/>
      <c r="AD5" s="676">
        <v>5713707</v>
      </c>
      <c r="AE5" s="676"/>
      <c r="AF5" s="676"/>
      <c r="AG5" s="676"/>
      <c r="AH5" s="676"/>
      <c r="AI5" s="676"/>
      <c r="AJ5" s="676"/>
      <c r="AK5" s="676"/>
      <c r="AL5" s="677">
        <v>39.6</v>
      </c>
      <c r="AM5" s="678"/>
      <c r="AN5" s="678"/>
      <c r="AO5" s="679"/>
      <c r="AP5" s="669" t="s">
        <v>229</v>
      </c>
      <c r="AQ5" s="670"/>
      <c r="AR5" s="670"/>
      <c r="AS5" s="670"/>
      <c r="AT5" s="670"/>
      <c r="AU5" s="670"/>
      <c r="AV5" s="670"/>
      <c r="AW5" s="670"/>
      <c r="AX5" s="670"/>
      <c r="AY5" s="670"/>
      <c r="AZ5" s="670"/>
      <c r="BA5" s="670"/>
      <c r="BB5" s="670"/>
      <c r="BC5" s="670"/>
      <c r="BD5" s="670"/>
      <c r="BE5" s="670"/>
      <c r="BF5" s="671"/>
      <c r="BG5" s="683">
        <v>5701938</v>
      </c>
      <c r="BH5" s="684"/>
      <c r="BI5" s="684"/>
      <c r="BJ5" s="684"/>
      <c r="BK5" s="684"/>
      <c r="BL5" s="684"/>
      <c r="BM5" s="684"/>
      <c r="BN5" s="685"/>
      <c r="BO5" s="686">
        <v>99.8</v>
      </c>
      <c r="BP5" s="686"/>
      <c r="BQ5" s="686"/>
      <c r="BR5" s="686"/>
      <c r="BS5" s="687">
        <v>134626</v>
      </c>
      <c r="BT5" s="687"/>
      <c r="BU5" s="687"/>
      <c r="BV5" s="687"/>
      <c r="BW5" s="687"/>
      <c r="BX5" s="687"/>
      <c r="BY5" s="687"/>
      <c r="BZ5" s="687"/>
      <c r="CA5" s="687"/>
      <c r="CB5" s="691"/>
      <c r="CD5" s="665" t="s">
        <v>224</v>
      </c>
      <c r="CE5" s="666"/>
      <c r="CF5" s="666"/>
      <c r="CG5" s="666"/>
      <c r="CH5" s="666"/>
      <c r="CI5" s="666"/>
      <c r="CJ5" s="666"/>
      <c r="CK5" s="666"/>
      <c r="CL5" s="666"/>
      <c r="CM5" s="666"/>
      <c r="CN5" s="666"/>
      <c r="CO5" s="666"/>
      <c r="CP5" s="666"/>
      <c r="CQ5" s="667"/>
      <c r="CR5" s="665" t="s">
        <v>230</v>
      </c>
      <c r="CS5" s="666"/>
      <c r="CT5" s="666"/>
      <c r="CU5" s="666"/>
      <c r="CV5" s="666"/>
      <c r="CW5" s="666"/>
      <c r="CX5" s="666"/>
      <c r="CY5" s="667"/>
      <c r="CZ5" s="665" t="s">
        <v>222</v>
      </c>
      <c r="DA5" s="666"/>
      <c r="DB5" s="666"/>
      <c r="DC5" s="667"/>
      <c r="DD5" s="665" t="s">
        <v>231</v>
      </c>
      <c r="DE5" s="666"/>
      <c r="DF5" s="666"/>
      <c r="DG5" s="666"/>
      <c r="DH5" s="666"/>
      <c r="DI5" s="666"/>
      <c r="DJ5" s="666"/>
      <c r="DK5" s="666"/>
      <c r="DL5" s="666"/>
      <c r="DM5" s="666"/>
      <c r="DN5" s="666"/>
      <c r="DO5" s="666"/>
      <c r="DP5" s="667"/>
      <c r="DQ5" s="665" t="s">
        <v>232</v>
      </c>
      <c r="DR5" s="666"/>
      <c r="DS5" s="666"/>
      <c r="DT5" s="666"/>
      <c r="DU5" s="666"/>
      <c r="DV5" s="666"/>
      <c r="DW5" s="666"/>
      <c r="DX5" s="666"/>
      <c r="DY5" s="666"/>
      <c r="DZ5" s="666"/>
      <c r="EA5" s="666"/>
      <c r="EB5" s="666"/>
      <c r="EC5" s="667"/>
    </row>
    <row r="6" spans="2:143" ht="11.25" customHeight="1" x14ac:dyDescent="0.15">
      <c r="B6" s="680" t="s">
        <v>233</v>
      </c>
      <c r="C6" s="681"/>
      <c r="D6" s="681"/>
      <c r="E6" s="681"/>
      <c r="F6" s="681"/>
      <c r="G6" s="681"/>
      <c r="H6" s="681"/>
      <c r="I6" s="681"/>
      <c r="J6" s="681"/>
      <c r="K6" s="681"/>
      <c r="L6" s="681"/>
      <c r="M6" s="681"/>
      <c r="N6" s="681"/>
      <c r="O6" s="681"/>
      <c r="P6" s="681"/>
      <c r="Q6" s="682"/>
      <c r="R6" s="683">
        <v>280586</v>
      </c>
      <c r="S6" s="684"/>
      <c r="T6" s="684"/>
      <c r="U6" s="684"/>
      <c r="V6" s="684"/>
      <c r="W6" s="684"/>
      <c r="X6" s="684"/>
      <c r="Y6" s="685"/>
      <c r="Z6" s="686">
        <v>1</v>
      </c>
      <c r="AA6" s="686"/>
      <c r="AB6" s="686"/>
      <c r="AC6" s="686"/>
      <c r="AD6" s="687">
        <v>280586</v>
      </c>
      <c r="AE6" s="687"/>
      <c r="AF6" s="687"/>
      <c r="AG6" s="687"/>
      <c r="AH6" s="687"/>
      <c r="AI6" s="687"/>
      <c r="AJ6" s="687"/>
      <c r="AK6" s="687"/>
      <c r="AL6" s="688">
        <v>1.9</v>
      </c>
      <c r="AM6" s="689"/>
      <c r="AN6" s="689"/>
      <c r="AO6" s="690"/>
      <c r="AP6" s="680" t="s">
        <v>234</v>
      </c>
      <c r="AQ6" s="681"/>
      <c r="AR6" s="681"/>
      <c r="AS6" s="681"/>
      <c r="AT6" s="681"/>
      <c r="AU6" s="681"/>
      <c r="AV6" s="681"/>
      <c r="AW6" s="681"/>
      <c r="AX6" s="681"/>
      <c r="AY6" s="681"/>
      <c r="AZ6" s="681"/>
      <c r="BA6" s="681"/>
      <c r="BB6" s="681"/>
      <c r="BC6" s="681"/>
      <c r="BD6" s="681"/>
      <c r="BE6" s="681"/>
      <c r="BF6" s="682"/>
      <c r="BG6" s="683">
        <v>5701938</v>
      </c>
      <c r="BH6" s="684"/>
      <c r="BI6" s="684"/>
      <c r="BJ6" s="684"/>
      <c r="BK6" s="684"/>
      <c r="BL6" s="684"/>
      <c r="BM6" s="684"/>
      <c r="BN6" s="685"/>
      <c r="BO6" s="686">
        <v>99.8</v>
      </c>
      <c r="BP6" s="686"/>
      <c r="BQ6" s="686"/>
      <c r="BR6" s="686"/>
      <c r="BS6" s="687">
        <v>134626</v>
      </c>
      <c r="BT6" s="687"/>
      <c r="BU6" s="687"/>
      <c r="BV6" s="687"/>
      <c r="BW6" s="687"/>
      <c r="BX6" s="687"/>
      <c r="BY6" s="687"/>
      <c r="BZ6" s="687"/>
      <c r="CA6" s="687"/>
      <c r="CB6" s="691"/>
      <c r="CD6" s="694" t="s">
        <v>235</v>
      </c>
      <c r="CE6" s="695"/>
      <c r="CF6" s="695"/>
      <c r="CG6" s="695"/>
      <c r="CH6" s="695"/>
      <c r="CI6" s="695"/>
      <c r="CJ6" s="695"/>
      <c r="CK6" s="695"/>
      <c r="CL6" s="695"/>
      <c r="CM6" s="695"/>
      <c r="CN6" s="695"/>
      <c r="CO6" s="695"/>
      <c r="CP6" s="695"/>
      <c r="CQ6" s="696"/>
      <c r="CR6" s="683">
        <v>201057</v>
      </c>
      <c r="CS6" s="684"/>
      <c r="CT6" s="684"/>
      <c r="CU6" s="684"/>
      <c r="CV6" s="684"/>
      <c r="CW6" s="684"/>
      <c r="CX6" s="684"/>
      <c r="CY6" s="685"/>
      <c r="CZ6" s="677">
        <v>0.7</v>
      </c>
      <c r="DA6" s="678"/>
      <c r="DB6" s="678"/>
      <c r="DC6" s="697"/>
      <c r="DD6" s="692" t="s">
        <v>236</v>
      </c>
      <c r="DE6" s="684"/>
      <c r="DF6" s="684"/>
      <c r="DG6" s="684"/>
      <c r="DH6" s="684"/>
      <c r="DI6" s="684"/>
      <c r="DJ6" s="684"/>
      <c r="DK6" s="684"/>
      <c r="DL6" s="684"/>
      <c r="DM6" s="684"/>
      <c r="DN6" s="684"/>
      <c r="DO6" s="684"/>
      <c r="DP6" s="685"/>
      <c r="DQ6" s="692">
        <v>200859</v>
      </c>
      <c r="DR6" s="684"/>
      <c r="DS6" s="684"/>
      <c r="DT6" s="684"/>
      <c r="DU6" s="684"/>
      <c r="DV6" s="684"/>
      <c r="DW6" s="684"/>
      <c r="DX6" s="684"/>
      <c r="DY6" s="684"/>
      <c r="DZ6" s="684"/>
      <c r="EA6" s="684"/>
      <c r="EB6" s="684"/>
      <c r="EC6" s="693"/>
    </row>
    <row r="7" spans="2:143" ht="11.25" customHeight="1" x14ac:dyDescent="0.15">
      <c r="B7" s="680" t="s">
        <v>237</v>
      </c>
      <c r="C7" s="681"/>
      <c r="D7" s="681"/>
      <c r="E7" s="681"/>
      <c r="F7" s="681"/>
      <c r="G7" s="681"/>
      <c r="H7" s="681"/>
      <c r="I7" s="681"/>
      <c r="J7" s="681"/>
      <c r="K7" s="681"/>
      <c r="L7" s="681"/>
      <c r="M7" s="681"/>
      <c r="N7" s="681"/>
      <c r="O7" s="681"/>
      <c r="P7" s="681"/>
      <c r="Q7" s="682"/>
      <c r="R7" s="683">
        <v>2619</v>
      </c>
      <c r="S7" s="684"/>
      <c r="T7" s="684"/>
      <c r="U7" s="684"/>
      <c r="V7" s="684"/>
      <c r="W7" s="684"/>
      <c r="X7" s="684"/>
      <c r="Y7" s="685"/>
      <c r="Z7" s="686">
        <v>0</v>
      </c>
      <c r="AA7" s="686"/>
      <c r="AB7" s="686"/>
      <c r="AC7" s="686"/>
      <c r="AD7" s="687">
        <v>2619</v>
      </c>
      <c r="AE7" s="687"/>
      <c r="AF7" s="687"/>
      <c r="AG7" s="687"/>
      <c r="AH7" s="687"/>
      <c r="AI7" s="687"/>
      <c r="AJ7" s="687"/>
      <c r="AK7" s="687"/>
      <c r="AL7" s="688">
        <v>0</v>
      </c>
      <c r="AM7" s="689"/>
      <c r="AN7" s="689"/>
      <c r="AO7" s="690"/>
      <c r="AP7" s="680" t="s">
        <v>238</v>
      </c>
      <c r="AQ7" s="681"/>
      <c r="AR7" s="681"/>
      <c r="AS7" s="681"/>
      <c r="AT7" s="681"/>
      <c r="AU7" s="681"/>
      <c r="AV7" s="681"/>
      <c r="AW7" s="681"/>
      <c r="AX7" s="681"/>
      <c r="AY7" s="681"/>
      <c r="AZ7" s="681"/>
      <c r="BA7" s="681"/>
      <c r="BB7" s="681"/>
      <c r="BC7" s="681"/>
      <c r="BD7" s="681"/>
      <c r="BE7" s="681"/>
      <c r="BF7" s="682"/>
      <c r="BG7" s="683">
        <v>2445977</v>
      </c>
      <c r="BH7" s="684"/>
      <c r="BI7" s="684"/>
      <c r="BJ7" s="684"/>
      <c r="BK7" s="684"/>
      <c r="BL7" s="684"/>
      <c r="BM7" s="684"/>
      <c r="BN7" s="685"/>
      <c r="BO7" s="686">
        <v>42.8</v>
      </c>
      <c r="BP7" s="686"/>
      <c r="BQ7" s="686"/>
      <c r="BR7" s="686"/>
      <c r="BS7" s="687">
        <v>134626</v>
      </c>
      <c r="BT7" s="687"/>
      <c r="BU7" s="687"/>
      <c r="BV7" s="687"/>
      <c r="BW7" s="687"/>
      <c r="BX7" s="687"/>
      <c r="BY7" s="687"/>
      <c r="BZ7" s="687"/>
      <c r="CA7" s="687"/>
      <c r="CB7" s="691"/>
      <c r="CD7" s="698" t="s">
        <v>239</v>
      </c>
      <c r="CE7" s="699"/>
      <c r="CF7" s="699"/>
      <c r="CG7" s="699"/>
      <c r="CH7" s="699"/>
      <c r="CI7" s="699"/>
      <c r="CJ7" s="699"/>
      <c r="CK7" s="699"/>
      <c r="CL7" s="699"/>
      <c r="CM7" s="699"/>
      <c r="CN7" s="699"/>
      <c r="CO7" s="699"/>
      <c r="CP7" s="699"/>
      <c r="CQ7" s="700"/>
      <c r="CR7" s="683">
        <v>3056957</v>
      </c>
      <c r="CS7" s="684"/>
      <c r="CT7" s="684"/>
      <c r="CU7" s="684"/>
      <c r="CV7" s="684"/>
      <c r="CW7" s="684"/>
      <c r="CX7" s="684"/>
      <c r="CY7" s="685"/>
      <c r="CZ7" s="686">
        <v>10.9</v>
      </c>
      <c r="DA7" s="686"/>
      <c r="DB7" s="686"/>
      <c r="DC7" s="686"/>
      <c r="DD7" s="692">
        <v>613648</v>
      </c>
      <c r="DE7" s="684"/>
      <c r="DF7" s="684"/>
      <c r="DG7" s="684"/>
      <c r="DH7" s="684"/>
      <c r="DI7" s="684"/>
      <c r="DJ7" s="684"/>
      <c r="DK7" s="684"/>
      <c r="DL7" s="684"/>
      <c r="DM7" s="684"/>
      <c r="DN7" s="684"/>
      <c r="DO7" s="684"/>
      <c r="DP7" s="685"/>
      <c r="DQ7" s="692">
        <v>2160160</v>
      </c>
      <c r="DR7" s="684"/>
      <c r="DS7" s="684"/>
      <c r="DT7" s="684"/>
      <c r="DU7" s="684"/>
      <c r="DV7" s="684"/>
      <c r="DW7" s="684"/>
      <c r="DX7" s="684"/>
      <c r="DY7" s="684"/>
      <c r="DZ7" s="684"/>
      <c r="EA7" s="684"/>
      <c r="EB7" s="684"/>
      <c r="EC7" s="693"/>
    </row>
    <row r="8" spans="2:143" ht="11.25" customHeight="1" x14ac:dyDescent="0.15">
      <c r="B8" s="680" t="s">
        <v>240</v>
      </c>
      <c r="C8" s="681"/>
      <c r="D8" s="681"/>
      <c r="E8" s="681"/>
      <c r="F8" s="681"/>
      <c r="G8" s="681"/>
      <c r="H8" s="681"/>
      <c r="I8" s="681"/>
      <c r="J8" s="681"/>
      <c r="K8" s="681"/>
      <c r="L8" s="681"/>
      <c r="M8" s="681"/>
      <c r="N8" s="681"/>
      <c r="O8" s="681"/>
      <c r="P8" s="681"/>
      <c r="Q8" s="682"/>
      <c r="R8" s="683">
        <v>10839</v>
      </c>
      <c r="S8" s="684"/>
      <c r="T8" s="684"/>
      <c r="U8" s="684"/>
      <c r="V8" s="684"/>
      <c r="W8" s="684"/>
      <c r="X8" s="684"/>
      <c r="Y8" s="685"/>
      <c r="Z8" s="686">
        <v>0</v>
      </c>
      <c r="AA8" s="686"/>
      <c r="AB8" s="686"/>
      <c r="AC8" s="686"/>
      <c r="AD8" s="687">
        <v>10839</v>
      </c>
      <c r="AE8" s="687"/>
      <c r="AF8" s="687"/>
      <c r="AG8" s="687"/>
      <c r="AH8" s="687"/>
      <c r="AI8" s="687"/>
      <c r="AJ8" s="687"/>
      <c r="AK8" s="687"/>
      <c r="AL8" s="688">
        <v>0.1</v>
      </c>
      <c r="AM8" s="689"/>
      <c r="AN8" s="689"/>
      <c r="AO8" s="690"/>
      <c r="AP8" s="680" t="s">
        <v>241</v>
      </c>
      <c r="AQ8" s="681"/>
      <c r="AR8" s="681"/>
      <c r="AS8" s="681"/>
      <c r="AT8" s="681"/>
      <c r="AU8" s="681"/>
      <c r="AV8" s="681"/>
      <c r="AW8" s="681"/>
      <c r="AX8" s="681"/>
      <c r="AY8" s="681"/>
      <c r="AZ8" s="681"/>
      <c r="BA8" s="681"/>
      <c r="BB8" s="681"/>
      <c r="BC8" s="681"/>
      <c r="BD8" s="681"/>
      <c r="BE8" s="681"/>
      <c r="BF8" s="682"/>
      <c r="BG8" s="683">
        <v>76012</v>
      </c>
      <c r="BH8" s="684"/>
      <c r="BI8" s="684"/>
      <c r="BJ8" s="684"/>
      <c r="BK8" s="684"/>
      <c r="BL8" s="684"/>
      <c r="BM8" s="684"/>
      <c r="BN8" s="685"/>
      <c r="BO8" s="686">
        <v>1.3</v>
      </c>
      <c r="BP8" s="686"/>
      <c r="BQ8" s="686"/>
      <c r="BR8" s="686"/>
      <c r="BS8" s="692" t="s">
        <v>129</v>
      </c>
      <c r="BT8" s="684"/>
      <c r="BU8" s="684"/>
      <c r="BV8" s="684"/>
      <c r="BW8" s="684"/>
      <c r="BX8" s="684"/>
      <c r="BY8" s="684"/>
      <c r="BZ8" s="684"/>
      <c r="CA8" s="684"/>
      <c r="CB8" s="693"/>
      <c r="CD8" s="698" t="s">
        <v>242</v>
      </c>
      <c r="CE8" s="699"/>
      <c r="CF8" s="699"/>
      <c r="CG8" s="699"/>
      <c r="CH8" s="699"/>
      <c r="CI8" s="699"/>
      <c r="CJ8" s="699"/>
      <c r="CK8" s="699"/>
      <c r="CL8" s="699"/>
      <c r="CM8" s="699"/>
      <c r="CN8" s="699"/>
      <c r="CO8" s="699"/>
      <c r="CP8" s="699"/>
      <c r="CQ8" s="700"/>
      <c r="CR8" s="683">
        <v>9819896</v>
      </c>
      <c r="CS8" s="684"/>
      <c r="CT8" s="684"/>
      <c r="CU8" s="684"/>
      <c r="CV8" s="684"/>
      <c r="CW8" s="684"/>
      <c r="CX8" s="684"/>
      <c r="CY8" s="685"/>
      <c r="CZ8" s="686">
        <v>35</v>
      </c>
      <c r="DA8" s="686"/>
      <c r="DB8" s="686"/>
      <c r="DC8" s="686"/>
      <c r="DD8" s="692">
        <v>20877</v>
      </c>
      <c r="DE8" s="684"/>
      <c r="DF8" s="684"/>
      <c r="DG8" s="684"/>
      <c r="DH8" s="684"/>
      <c r="DI8" s="684"/>
      <c r="DJ8" s="684"/>
      <c r="DK8" s="684"/>
      <c r="DL8" s="684"/>
      <c r="DM8" s="684"/>
      <c r="DN8" s="684"/>
      <c r="DO8" s="684"/>
      <c r="DP8" s="685"/>
      <c r="DQ8" s="692">
        <v>4884749</v>
      </c>
      <c r="DR8" s="684"/>
      <c r="DS8" s="684"/>
      <c r="DT8" s="684"/>
      <c r="DU8" s="684"/>
      <c r="DV8" s="684"/>
      <c r="DW8" s="684"/>
      <c r="DX8" s="684"/>
      <c r="DY8" s="684"/>
      <c r="DZ8" s="684"/>
      <c r="EA8" s="684"/>
      <c r="EB8" s="684"/>
      <c r="EC8" s="693"/>
    </row>
    <row r="9" spans="2:143" ht="11.25" customHeight="1" x14ac:dyDescent="0.15">
      <c r="B9" s="680" t="s">
        <v>243</v>
      </c>
      <c r="C9" s="681"/>
      <c r="D9" s="681"/>
      <c r="E9" s="681"/>
      <c r="F9" s="681"/>
      <c r="G9" s="681"/>
      <c r="H9" s="681"/>
      <c r="I9" s="681"/>
      <c r="J9" s="681"/>
      <c r="K9" s="681"/>
      <c r="L9" s="681"/>
      <c r="M9" s="681"/>
      <c r="N9" s="681"/>
      <c r="O9" s="681"/>
      <c r="P9" s="681"/>
      <c r="Q9" s="682"/>
      <c r="R9" s="683">
        <v>7261</v>
      </c>
      <c r="S9" s="684"/>
      <c r="T9" s="684"/>
      <c r="U9" s="684"/>
      <c r="V9" s="684"/>
      <c r="W9" s="684"/>
      <c r="X9" s="684"/>
      <c r="Y9" s="685"/>
      <c r="Z9" s="686">
        <v>0</v>
      </c>
      <c r="AA9" s="686"/>
      <c r="AB9" s="686"/>
      <c r="AC9" s="686"/>
      <c r="AD9" s="687">
        <v>7261</v>
      </c>
      <c r="AE9" s="687"/>
      <c r="AF9" s="687"/>
      <c r="AG9" s="687"/>
      <c r="AH9" s="687"/>
      <c r="AI9" s="687"/>
      <c r="AJ9" s="687"/>
      <c r="AK9" s="687"/>
      <c r="AL9" s="688">
        <v>0.1</v>
      </c>
      <c r="AM9" s="689"/>
      <c r="AN9" s="689"/>
      <c r="AO9" s="690"/>
      <c r="AP9" s="680" t="s">
        <v>244</v>
      </c>
      <c r="AQ9" s="681"/>
      <c r="AR9" s="681"/>
      <c r="AS9" s="681"/>
      <c r="AT9" s="681"/>
      <c r="AU9" s="681"/>
      <c r="AV9" s="681"/>
      <c r="AW9" s="681"/>
      <c r="AX9" s="681"/>
      <c r="AY9" s="681"/>
      <c r="AZ9" s="681"/>
      <c r="BA9" s="681"/>
      <c r="BB9" s="681"/>
      <c r="BC9" s="681"/>
      <c r="BD9" s="681"/>
      <c r="BE9" s="681"/>
      <c r="BF9" s="682"/>
      <c r="BG9" s="683">
        <v>1668424</v>
      </c>
      <c r="BH9" s="684"/>
      <c r="BI9" s="684"/>
      <c r="BJ9" s="684"/>
      <c r="BK9" s="684"/>
      <c r="BL9" s="684"/>
      <c r="BM9" s="684"/>
      <c r="BN9" s="685"/>
      <c r="BO9" s="686">
        <v>29.2</v>
      </c>
      <c r="BP9" s="686"/>
      <c r="BQ9" s="686"/>
      <c r="BR9" s="686"/>
      <c r="BS9" s="692" t="s">
        <v>176</v>
      </c>
      <c r="BT9" s="684"/>
      <c r="BU9" s="684"/>
      <c r="BV9" s="684"/>
      <c r="BW9" s="684"/>
      <c r="BX9" s="684"/>
      <c r="BY9" s="684"/>
      <c r="BZ9" s="684"/>
      <c r="CA9" s="684"/>
      <c r="CB9" s="693"/>
      <c r="CD9" s="698" t="s">
        <v>245</v>
      </c>
      <c r="CE9" s="699"/>
      <c r="CF9" s="699"/>
      <c r="CG9" s="699"/>
      <c r="CH9" s="699"/>
      <c r="CI9" s="699"/>
      <c r="CJ9" s="699"/>
      <c r="CK9" s="699"/>
      <c r="CL9" s="699"/>
      <c r="CM9" s="699"/>
      <c r="CN9" s="699"/>
      <c r="CO9" s="699"/>
      <c r="CP9" s="699"/>
      <c r="CQ9" s="700"/>
      <c r="CR9" s="683">
        <v>2048582</v>
      </c>
      <c r="CS9" s="684"/>
      <c r="CT9" s="684"/>
      <c r="CU9" s="684"/>
      <c r="CV9" s="684"/>
      <c r="CW9" s="684"/>
      <c r="CX9" s="684"/>
      <c r="CY9" s="685"/>
      <c r="CZ9" s="686">
        <v>7.3</v>
      </c>
      <c r="DA9" s="686"/>
      <c r="DB9" s="686"/>
      <c r="DC9" s="686"/>
      <c r="DD9" s="692">
        <v>109868</v>
      </c>
      <c r="DE9" s="684"/>
      <c r="DF9" s="684"/>
      <c r="DG9" s="684"/>
      <c r="DH9" s="684"/>
      <c r="DI9" s="684"/>
      <c r="DJ9" s="684"/>
      <c r="DK9" s="684"/>
      <c r="DL9" s="684"/>
      <c r="DM9" s="684"/>
      <c r="DN9" s="684"/>
      <c r="DO9" s="684"/>
      <c r="DP9" s="685"/>
      <c r="DQ9" s="692">
        <v>1870683</v>
      </c>
      <c r="DR9" s="684"/>
      <c r="DS9" s="684"/>
      <c r="DT9" s="684"/>
      <c r="DU9" s="684"/>
      <c r="DV9" s="684"/>
      <c r="DW9" s="684"/>
      <c r="DX9" s="684"/>
      <c r="DY9" s="684"/>
      <c r="DZ9" s="684"/>
      <c r="EA9" s="684"/>
      <c r="EB9" s="684"/>
      <c r="EC9" s="693"/>
    </row>
    <row r="10" spans="2:143" ht="11.25" customHeight="1" x14ac:dyDescent="0.15">
      <c r="B10" s="680" t="s">
        <v>246</v>
      </c>
      <c r="C10" s="681"/>
      <c r="D10" s="681"/>
      <c r="E10" s="681"/>
      <c r="F10" s="681"/>
      <c r="G10" s="681"/>
      <c r="H10" s="681"/>
      <c r="I10" s="681"/>
      <c r="J10" s="681"/>
      <c r="K10" s="681"/>
      <c r="L10" s="681"/>
      <c r="M10" s="681"/>
      <c r="N10" s="681"/>
      <c r="O10" s="681"/>
      <c r="P10" s="681"/>
      <c r="Q10" s="682"/>
      <c r="R10" s="683" t="s">
        <v>176</v>
      </c>
      <c r="S10" s="684"/>
      <c r="T10" s="684"/>
      <c r="U10" s="684"/>
      <c r="V10" s="684"/>
      <c r="W10" s="684"/>
      <c r="X10" s="684"/>
      <c r="Y10" s="685"/>
      <c r="Z10" s="686" t="s">
        <v>129</v>
      </c>
      <c r="AA10" s="686"/>
      <c r="AB10" s="686"/>
      <c r="AC10" s="686"/>
      <c r="AD10" s="687" t="s">
        <v>129</v>
      </c>
      <c r="AE10" s="687"/>
      <c r="AF10" s="687"/>
      <c r="AG10" s="687"/>
      <c r="AH10" s="687"/>
      <c r="AI10" s="687"/>
      <c r="AJ10" s="687"/>
      <c r="AK10" s="687"/>
      <c r="AL10" s="688" t="s">
        <v>129</v>
      </c>
      <c r="AM10" s="689"/>
      <c r="AN10" s="689"/>
      <c r="AO10" s="690"/>
      <c r="AP10" s="680" t="s">
        <v>247</v>
      </c>
      <c r="AQ10" s="681"/>
      <c r="AR10" s="681"/>
      <c r="AS10" s="681"/>
      <c r="AT10" s="681"/>
      <c r="AU10" s="681"/>
      <c r="AV10" s="681"/>
      <c r="AW10" s="681"/>
      <c r="AX10" s="681"/>
      <c r="AY10" s="681"/>
      <c r="AZ10" s="681"/>
      <c r="BA10" s="681"/>
      <c r="BB10" s="681"/>
      <c r="BC10" s="681"/>
      <c r="BD10" s="681"/>
      <c r="BE10" s="681"/>
      <c r="BF10" s="682"/>
      <c r="BG10" s="683">
        <v>158052</v>
      </c>
      <c r="BH10" s="684"/>
      <c r="BI10" s="684"/>
      <c r="BJ10" s="684"/>
      <c r="BK10" s="684"/>
      <c r="BL10" s="684"/>
      <c r="BM10" s="684"/>
      <c r="BN10" s="685"/>
      <c r="BO10" s="686">
        <v>2.8</v>
      </c>
      <c r="BP10" s="686"/>
      <c r="BQ10" s="686"/>
      <c r="BR10" s="686"/>
      <c r="BS10" s="692">
        <v>26830</v>
      </c>
      <c r="BT10" s="684"/>
      <c r="BU10" s="684"/>
      <c r="BV10" s="684"/>
      <c r="BW10" s="684"/>
      <c r="BX10" s="684"/>
      <c r="BY10" s="684"/>
      <c r="BZ10" s="684"/>
      <c r="CA10" s="684"/>
      <c r="CB10" s="693"/>
      <c r="CD10" s="698" t="s">
        <v>248</v>
      </c>
      <c r="CE10" s="699"/>
      <c r="CF10" s="699"/>
      <c r="CG10" s="699"/>
      <c r="CH10" s="699"/>
      <c r="CI10" s="699"/>
      <c r="CJ10" s="699"/>
      <c r="CK10" s="699"/>
      <c r="CL10" s="699"/>
      <c r="CM10" s="699"/>
      <c r="CN10" s="699"/>
      <c r="CO10" s="699"/>
      <c r="CP10" s="699"/>
      <c r="CQ10" s="700"/>
      <c r="CR10" s="683" t="s">
        <v>129</v>
      </c>
      <c r="CS10" s="684"/>
      <c r="CT10" s="684"/>
      <c r="CU10" s="684"/>
      <c r="CV10" s="684"/>
      <c r="CW10" s="684"/>
      <c r="CX10" s="684"/>
      <c r="CY10" s="685"/>
      <c r="CZ10" s="686" t="s">
        <v>129</v>
      </c>
      <c r="DA10" s="686"/>
      <c r="DB10" s="686"/>
      <c r="DC10" s="686"/>
      <c r="DD10" s="692" t="s">
        <v>236</v>
      </c>
      <c r="DE10" s="684"/>
      <c r="DF10" s="684"/>
      <c r="DG10" s="684"/>
      <c r="DH10" s="684"/>
      <c r="DI10" s="684"/>
      <c r="DJ10" s="684"/>
      <c r="DK10" s="684"/>
      <c r="DL10" s="684"/>
      <c r="DM10" s="684"/>
      <c r="DN10" s="684"/>
      <c r="DO10" s="684"/>
      <c r="DP10" s="685"/>
      <c r="DQ10" s="692" t="s">
        <v>176</v>
      </c>
      <c r="DR10" s="684"/>
      <c r="DS10" s="684"/>
      <c r="DT10" s="684"/>
      <c r="DU10" s="684"/>
      <c r="DV10" s="684"/>
      <c r="DW10" s="684"/>
      <c r="DX10" s="684"/>
      <c r="DY10" s="684"/>
      <c r="DZ10" s="684"/>
      <c r="EA10" s="684"/>
      <c r="EB10" s="684"/>
      <c r="EC10" s="693"/>
    </row>
    <row r="11" spans="2:143" ht="11.25" customHeight="1" x14ac:dyDescent="0.15">
      <c r="B11" s="680" t="s">
        <v>249</v>
      </c>
      <c r="C11" s="681"/>
      <c r="D11" s="681"/>
      <c r="E11" s="681"/>
      <c r="F11" s="681"/>
      <c r="G11" s="681"/>
      <c r="H11" s="681"/>
      <c r="I11" s="681"/>
      <c r="J11" s="681"/>
      <c r="K11" s="681"/>
      <c r="L11" s="681"/>
      <c r="M11" s="681"/>
      <c r="N11" s="681"/>
      <c r="O11" s="681"/>
      <c r="P11" s="681"/>
      <c r="Q11" s="682"/>
      <c r="R11" s="683">
        <v>882543</v>
      </c>
      <c r="S11" s="684"/>
      <c r="T11" s="684"/>
      <c r="U11" s="684"/>
      <c r="V11" s="684"/>
      <c r="W11" s="684"/>
      <c r="X11" s="684"/>
      <c r="Y11" s="685"/>
      <c r="Z11" s="688">
        <v>3.1</v>
      </c>
      <c r="AA11" s="689"/>
      <c r="AB11" s="689"/>
      <c r="AC11" s="701"/>
      <c r="AD11" s="692">
        <v>882543</v>
      </c>
      <c r="AE11" s="684"/>
      <c r="AF11" s="684"/>
      <c r="AG11" s="684"/>
      <c r="AH11" s="684"/>
      <c r="AI11" s="684"/>
      <c r="AJ11" s="684"/>
      <c r="AK11" s="685"/>
      <c r="AL11" s="688">
        <v>6.1</v>
      </c>
      <c r="AM11" s="689"/>
      <c r="AN11" s="689"/>
      <c r="AO11" s="690"/>
      <c r="AP11" s="680" t="s">
        <v>250</v>
      </c>
      <c r="AQ11" s="681"/>
      <c r="AR11" s="681"/>
      <c r="AS11" s="681"/>
      <c r="AT11" s="681"/>
      <c r="AU11" s="681"/>
      <c r="AV11" s="681"/>
      <c r="AW11" s="681"/>
      <c r="AX11" s="681"/>
      <c r="AY11" s="681"/>
      <c r="AZ11" s="681"/>
      <c r="BA11" s="681"/>
      <c r="BB11" s="681"/>
      <c r="BC11" s="681"/>
      <c r="BD11" s="681"/>
      <c r="BE11" s="681"/>
      <c r="BF11" s="682"/>
      <c r="BG11" s="683">
        <v>543489</v>
      </c>
      <c r="BH11" s="684"/>
      <c r="BI11" s="684"/>
      <c r="BJ11" s="684"/>
      <c r="BK11" s="684"/>
      <c r="BL11" s="684"/>
      <c r="BM11" s="684"/>
      <c r="BN11" s="685"/>
      <c r="BO11" s="686">
        <v>9.5</v>
      </c>
      <c r="BP11" s="686"/>
      <c r="BQ11" s="686"/>
      <c r="BR11" s="686"/>
      <c r="BS11" s="692">
        <v>107796</v>
      </c>
      <c r="BT11" s="684"/>
      <c r="BU11" s="684"/>
      <c r="BV11" s="684"/>
      <c r="BW11" s="684"/>
      <c r="BX11" s="684"/>
      <c r="BY11" s="684"/>
      <c r="BZ11" s="684"/>
      <c r="CA11" s="684"/>
      <c r="CB11" s="693"/>
      <c r="CD11" s="698" t="s">
        <v>251</v>
      </c>
      <c r="CE11" s="699"/>
      <c r="CF11" s="699"/>
      <c r="CG11" s="699"/>
      <c r="CH11" s="699"/>
      <c r="CI11" s="699"/>
      <c r="CJ11" s="699"/>
      <c r="CK11" s="699"/>
      <c r="CL11" s="699"/>
      <c r="CM11" s="699"/>
      <c r="CN11" s="699"/>
      <c r="CO11" s="699"/>
      <c r="CP11" s="699"/>
      <c r="CQ11" s="700"/>
      <c r="CR11" s="683">
        <v>2821586</v>
      </c>
      <c r="CS11" s="684"/>
      <c r="CT11" s="684"/>
      <c r="CU11" s="684"/>
      <c r="CV11" s="684"/>
      <c r="CW11" s="684"/>
      <c r="CX11" s="684"/>
      <c r="CY11" s="685"/>
      <c r="CZ11" s="686">
        <v>10.1</v>
      </c>
      <c r="DA11" s="686"/>
      <c r="DB11" s="686"/>
      <c r="DC11" s="686"/>
      <c r="DD11" s="692">
        <v>1184031</v>
      </c>
      <c r="DE11" s="684"/>
      <c r="DF11" s="684"/>
      <c r="DG11" s="684"/>
      <c r="DH11" s="684"/>
      <c r="DI11" s="684"/>
      <c r="DJ11" s="684"/>
      <c r="DK11" s="684"/>
      <c r="DL11" s="684"/>
      <c r="DM11" s="684"/>
      <c r="DN11" s="684"/>
      <c r="DO11" s="684"/>
      <c r="DP11" s="685"/>
      <c r="DQ11" s="692">
        <v>1140011</v>
      </c>
      <c r="DR11" s="684"/>
      <c r="DS11" s="684"/>
      <c r="DT11" s="684"/>
      <c r="DU11" s="684"/>
      <c r="DV11" s="684"/>
      <c r="DW11" s="684"/>
      <c r="DX11" s="684"/>
      <c r="DY11" s="684"/>
      <c r="DZ11" s="684"/>
      <c r="EA11" s="684"/>
      <c r="EB11" s="684"/>
      <c r="EC11" s="693"/>
    </row>
    <row r="12" spans="2:143" ht="11.25" customHeight="1" x14ac:dyDescent="0.15">
      <c r="B12" s="680" t="s">
        <v>252</v>
      </c>
      <c r="C12" s="681"/>
      <c r="D12" s="681"/>
      <c r="E12" s="681"/>
      <c r="F12" s="681"/>
      <c r="G12" s="681"/>
      <c r="H12" s="681"/>
      <c r="I12" s="681"/>
      <c r="J12" s="681"/>
      <c r="K12" s="681"/>
      <c r="L12" s="681"/>
      <c r="M12" s="681"/>
      <c r="N12" s="681"/>
      <c r="O12" s="681"/>
      <c r="P12" s="681"/>
      <c r="Q12" s="682"/>
      <c r="R12" s="683">
        <v>28335</v>
      </c>
      <c r="S12" s="684"/>
      <c r="T12" s="684"/>
      <c r="U12" s="684"/>
      <c r="V12" s="684"/>
      <c r="W12" s="684"/>
      <c r="X12" s="684"/>
      <c r="Y12" s="685"/>
      <c r="Z12" s="686">
        <v>0.1</v>
      </c>
      <c r="AA12" s="686"/>
      <c r="AB12" s="686"/>
      <c r="AC12" s="686"/>
      <c r="AD12" s="687">
        <v>28335</v>
      </c>
      <c r="AE12" s="687"/>
      <c r="AF12" s="687"/>
      <c r="AG12" s="687"/>
      <c r="AH12" s="687"/>
      <c r="AI12" s="687"/>
      <c r="AJ12" s="687"/>
      <c r="AK12" s="687"/>
      <c r="AL12" s="688">
        <v>0.2</v>
      </c>
      <c r="AM12" s="689"/>
      <c r="AN12" s="689"/>
      <c r="AO12" s="690"/>
      <c r="AP12" s="680" t="s">
        <v>253</v>
      </c>
      <c r="AQ12" s="681"/>
      <c r="AR12" s="681"/>
      <c r="AS12" s="681"/>
      <c r="AT12" s="681"/>
      <c r="AU12" s="681"/>
      <c r="AV12" s="681"/>
      <c r="AW12" s="681"/>
      <c r="AX12" s="681"/>
      <c r="AY12" s="681"/>
      <c r="AZ12" s="681"/>
      <c r="BA12" s="681"/>
      <c r="BB12" s="681"/>
      <c r="BC12" s="681"/>
      <c r="BD12" s="681"/>
      <c r="BE12" s="681"/>
      <c r="BF12" s="682"/>
      <c r="BG12" s="683">
        <v>2717933</v>
      </c>
      <c r="BH12" s="684"/>
      <c r="BI12" s="684"/>
      <c r="BJ12" s="684"/>
      <c r="BK12" s="684"/>
      <c r="BL12" s="684"/>
      <c r="BM12" s="684"/>
      <c r="BN12" s="685"/>
      <c r="BO12" s="686">
        <v>47.6</v>
      </c>
      <c r="BP12" s="686"/>
      <c r="BQ12" s="686"/>
      <c r="BR12" s="686"/>
      <c r="BS12" s="692" t="s">
        <v>129</v>
      </c>
      <c r="BT12" s="684"/>
      <c r="BU12" s="684"/>
      <c r="BV12" s="684"/>
      <c r="BW12" s="684"/>
      <c r="BX12" s="684"/>
      <c r="BY12" s="684"/>
      <c r="BZ12" s="684"/>
      <c r="CA12" s="684"/>
      <c r="CB12" s="693"/>
      <c r="CD12" s="698" t="s">
        <v>254</v>
      </c>
      <c r="CE12" s="699"/>
      <c r="CF12" s="699"/>
      <c r="CG12" s="699"/>
      <c r="CH12" s="699"/>
      <c r="CI12" s="699"/>
      <c r="CJ12" s="699"/>
      <c r="CK12" s="699"/>
      <c r="CL12" s="699"/>
      <c r="CM12" s="699"/>
      <c r="CN12" s="699"/>
      <c r="CO12" s="699"/>
      <c r="CP12" s="699"/>
      <c r="CQ12" s="700"/>
      <c r="CR12" s="683">
        <v>881194</v>
      </c>
      <c r="CS12" s="684"/>
      <c r="CT12" s="684"/>
      <c r="CU12" s="684"/>
      <c r="CV12" s="684"/>
      <c r="CW12" s="684"/>
      <c r="CX12" s="684"/>
      <c r="CY12" s="685"/>
      <c r="CZ12" s="686">
        <v>3.1</v>
      </c>
      <c r="DA12" s="686"/>
      <c r="DB12" s="686"/>
      <c r="DC12" s="686"/>
      <c r="DD12" s="692">
        <v>314796</v>
      </c>
      <c r="DE12" s="684"/>
      <c r="DF12" s="684"/>
      <c r="DG12" s="684"/>
      <c r="DH12" s="684"/>
      <c r="DI12" s="684"/>
      <c r="DJ12" s="684"/>
      <c r="DK12" s="684"/>
      <c r="DL12" s="684"/>
      <c r="DM12" s="684"/>
      <c r="DN12" s="684"/>
      <c r="DO12" s="684"/>
      <c r="DP12" s="685"/>
      <c r="DQ12" s="692">
        <v>447430</v>
      </c>
      <c r="DR12" s="684"/>
      <c r="DS12" s="684"/>
      <c r="DT12" s="684"/>
      <c r="DU12" s="684"/>
      <c r="DV12" s="684"/>
      <c r="DW12" s="684"/>
      <c r="DX12" s="684"/>
      <c r="DY12" s="684"/>
      <c r="DZ12" s="684"/>
      <c r="EA12" s="684"/>
      <c r="EB12" s="684"/>
      <c r="EC12" s="693"/>
    </row>
    <row r="13" spans="2:143" ht="11.25" customHeight="1" x14ac:dyDescent="0.15">
      <c r="B13" s="680" t="s">
        <v>255</v>
      </c>
      <c r="C13" s="681"/>
      <c r="D13" s="681"/>
      <c r="E13" s="681"/>
      <c r="F13" s="681"/>
      <c r="G13" s="681"/>
      <c r="H13" s="681"/>
      <c r="I13" s="681"/>
      <c r="J13" s="681"/>
      <c r="K13" s="681"/>
      <c r="L13" s="681"/>
      <c r="M13" s="681"/>
      <c r="N13" s="681"/>
      <c r="O13" s="681"/>
      <c r="P13" s="681"/>
      <c r="Q13" s="682"/>
      <c r="R13" s="683" t="s">
        <v>129</v>
      </c>
      <c r="S13" s="684"/>
      <c r="T13" s="684"/>
      <c r="U13" s="684"/>
      <c r="V13" s="684"/>
      <c r="W13" s="684"/>
      <c r="X13" s="684"/>
      <c r="Y13" s="685"/>
      <c r="Z13" s="686" t="s">
        <v>129</v>
      </c>
      <c r="AA13" s="686"/>
      <c r="AB13" s="686"/>
      <c r="AC13" s="686"/>
      <c r="AD13" s="687" t="s">
        <v>129</v>
      </c>
      <c r="AE13" s="687"/>
      <c r="AF13" s="687"/>
      <c r="AG13" s="687"/>
      <c r="AH13" s="687"/>
      <c r="AI13" s="687"/>
      <c r="AJ13" s="687"/>
      <c r="AK13" s="687"/>
      <c r="AL13" s="688" t="s">
        <v>129</v>
      </c>
      <c r="AM13" s="689"/>
      <c r="AN13" s="689"/>
      <c r="AO13" s="690"/>
      <c r="AP13" s="680" t="s">
        <v>256</v>
      </c>
      <c r="AQ13" s="681"/>
      <c r="AR13" s="681"/>
      <c r="AS13" s="681"/>
      <c r="AT13" s="681"/>
      <c r="AU13" s="681"/>
      <c r="AV13" s="681"/>
      <c r="AW13" s="681"/>
      <c r="AX13" s="681"/>
      <c r="AY13" s="681"/>
      <c r="AZ13" s="681"/>
      <c r="BA13" s="681"/>
      <c r="BB13" s="681"/>
      <c r="BC13" s="681"/>
      <c r="BD13" s="681"/>
      <c r="BE13" s="681"/>
      <c r="BF13" s="682"/>
      <c r="BG13" s="683">
        <v>2595517</v>
      </c>
      <c r="BH13" s="684"/>
      <c r="BI13" s="684"/>
      <c r="BJ13" s="684"/>
      <c r="BK13" s="684"/>
      <c r="BL13" s="684"/>
      <c r="BM13" s="684"/>
      <c r="BN13" s="685"/>
      <c r="BO13" s="686">
        <v>45.4</v>
      </c>
      <c r="BP13" s="686"/>
      <c r="BQ13" s="686"/>
      <c r="BR13" s="686"/>
      <c r="BS13" s="692" t="s">
        <v>176</v>
      </c>
      <c r="BT13" s="684"/>
      <c r="BU13" s="684"/>
      <c r="BV13" s="684"/>
      <c r="BW13" s="684"/>
      <c r="BX13" s="684"/>
      <c r="BY13" s="684"/>
      <c r="BZ13" s="684"/>
      <c r="CA13" s="684"/>
      <c r="CB13" s="693"/>
      <c r="CD13" s="698" t="s">
        <v>257</v>
      </c>
      <c r="CE13" s="699"/>
      <c r="CF13" s="699"/>
      <c r="CG13" s="699"/>
      <c r="CH13" s="699"/>
      <c r="CI13" s="699"/>
      <c r="CJ13" s="699"/>
      <c r="CK13" s="699"/>
      <c r="CL13" s="699"/>
      <c r="CM13" s="699"/>
      <c r="CN13" s="699"/>
      <c r="CO13" s="699"/>
      <c r="CP13" s="699"/>
      <c r="CQ13" s="700"/>
      <c r="CR13" s="683">
        <v>2380696</v>
      </c>
      <c r="CS13" s="684"/>
      <c r="CT13" s="684"/>
      <c r="CU13" s="684"/>
      <c r="CV13" s="684"/>
      <c r="CW13" s="684"/>
      <c r="CX13" s="684"/>
      <c r="CY13" s="685"/>
      <c r="CZ13" s="686">
        <v>8.5</v>
      </c>
      <c r="DA13" s="686"/>
      <c r="DB13" s="686"/>
      <c r="DC13" s="686"/>
      <c r="DD13" s="692">
        <v>1439968</v>
      </c>
      <c r="DE13" s="684"/>
      <c r="DF13" s="684"/>
      <c r="DG13" s="684"/>
      <c r="DH13" s="684"/>
      <c r="DI13" s="684"/>
      <c r="DJ13" s="684"/>
      <c r="DK13" s="684"/>
      <c r="DL13" s="684"/>
      <c r="DM13" s="684"/>
      <c r="DN13" s="684"/>
      <c r="DO13" s="684"/>
      <c r="DP13" s="685"/>
      <c r="DQ13" s="692">
        <v>1002374</v>
      </c>
      <c r="DR13" s="684"/>
      <c r="DS13" s="684"/>
      <c r="DT13" s="684"/>
      <c r="DU13" s="684"/>
      <c r="DV13" s="684"/>
      <c r="DW13" s="684"/>
      <c r="DX13" s="684"/>
      <c r="DY13" s="684"/>
      <c r="DZ13" s="684"/>
      <c r="EA13" s="684"/>
      <c r="EB13" s="684"/>
      <c r="EC13" s="693"/>
    </row>
    <row r="14" spans="2:143" ht="11.25" customHeight="1" x14ac:dyDescent="0.15">
      <c r="B14" s="680" t="s">
        <v>258</v>
      </c>
      <c r="C14" s="681"/>
      <c r="D14" s="681"/>
      <c r="E14" s="681"/>
      <c r="F14" s="681"/>
      <c r="G14" s="681"/>
      <c r="H14" s="681"/>
      <c r="I14" s="681"/>
      <c r="J14" s="681"/>
      <c r="K14" s="681"/>
      <c r="L14" s="681"/>
      <c r="M14" s="681"/>
      <c r="N14" s="681"/>
      <c r="O14" s="681"/>
      <c r="P14" s="681"/>
      <c r="Q14" s="682"/>
      <c r="R14" s="683">
        <v>32802</v>
      </c>
      <c r="S14" s="684"/>
      <c r="T14" s="684"/>
      <c r="U14" s="684"/>
      <c r="V14" s="684"/>
      <c r="W14" s="684"/>
      <c r="X14" s="684"/>
      <c r="Y14" s="685"/>
      <c r="Z14" s="686">
        <v>0.1</v>
      </c>
      <c r="AA14" s="686"/>
      <c r="AB14" s="686"/>
      <c r="AC14" s="686"/>
      <c r="AD14" s="687">
        <v>32802</v>
      </c>
      <c r="AE14" s="687"/>
      <c r="AF14" s="687"/>
      <c r="AG14" s="687"/>
      <c r="AH14" s="687"/>
      <c r="AI14" s="687"/>
      <c r="AJ14" s="687"/>
      <c r="AK14" s="687"/>
      <c r="AL14" s="688">
        <v>0.2</v>
      </c>
      <c r="AM14" s="689"/>
      <c r="AN14" s="689"/>
      <c r="AO14" s="690"/>
      <c r="AP14" s="680" t="s">
        <v>259</v>
      </c>
      <c r="AQ14" s="681"/>
      <c r="AR14" s="681"/>
      <c r="AS14" s="681"/>
      <c r="AT14" s="681"/>
      <c r="AU14" s="681"/>
      <c r="AV14" s="681"/>
      <c r="AW14" s="681"/>
      <c r="AX14" s="681"/>
      <c r="AY14" s="681"/>
      <c r="AZ14" s="681"/>
      <c r="BA14" s="681"/>
      <c r="BB14" s="681"/>
      <c r="BC14" s="681"/>
      <c r="BD14" s="681"/>
      <c r="BE14" s="681"/>
      <c r="BF14" s="682"/>
      <c r="BG14" s="683">
        <v>196997</v>
      </c>
      <c r="BH14" s="684"/>
      <c r="BI14" s="684"/>
      <c r="BJ14" s="684"/>
      <c r="BK14" s="684"/>
      <c r="BL14" s="684"/>
      <c r="BM14" s="684"/>
      <c r="BN14" s="685"/>
      <c r="BO14" s="686">
        <v>3.4</v>
      </c>
      <c r="BP14" s="686"/>
      <c r="BQ14" s="686"/>
      <c r="BR14" s="686"/>
      <c r="BS14" s="692" t="s">
        <v>129</v>
      </c>
      <c r="BT14" s="684"/>
      <c r="BU14" s="684"/>
      <c r="BV14" s="684"/>
      <c r="BW14" s="684"/>
      <c r="BX14" s="684"/>
      <c r="BY14" s="684"/>
      <c r="BZ14" s="684"/>
      <c r="CA14" s="684"/>
      <c r="CB14" s="693"/>
      <c r="CD14" s="698" t="s">
        <v>260</v>
      </c>
      <c r="CE14" s="699"/>
      <c r="CF14" s="699"/>
      <c r="CG14" s="699"/>
      <c r="CH14" s="699"/>
      <c r="CI14" s="699"/>
      <c r="CJ14" s="699"/>
      <c r="CK14" s="699"/>
      <c r="CL14" s="699"/>
      <c r="CM14" s="699"/>
      <c r="CN14" s="699"/>
      <c r="CO14" s="699"/>
      <c r="CP14" s="699"/>
      <c r="CQ14" s="700"/>
      <c r="CR14" s="683">
        <v>861042</v>
      </c>
      <c r="CS14" s="684"/>
      <c r="CT14" s="684"/>
      <c r="CU14" s="684"/>
      <c r="CV14" s="684"/>
      <c r="CW14" s="684"/>
      <c r="CX14" s="684"/>
      <c r="CY14" s="685"/>
      <c r="CZ14" s="686">
        <v>3.1</v>
      </c>
      <c r="DA14" s="686"/>
      <c r="DB14" s="686"/>
      <c r="DC14" s="686"/>
      <c r="DD14" s="692">
        <v>98788</v>
      </c>
      <c r="DE14" s="684"/>
      <c r="DF14" s="684"/>
      <c r="DG14" s="684"/>
      <c r="DH14" s="684"/>
      <c r="DI14" s="684"/>
      <c r="DJ14" s="684"/>
      <c r="DK14" s="684"/>
      <c r="DL14" s="684"/>
      <c r="DM14" s="684"/>
      <c r="DN14" s="684"/>
      <c r="DO14" s="684"/>
      <c r="DP14" s="685"/>
      <c r="DQ14" s="692">
        <v>773394</v>
      </c>
      <c r="DR14" s="684"/>
      <c r="DS14" s="684"/>
      <c r="DT14" s="684"/>
      <c r="DU14" s="684"/>
      <c r="DV14" s="684"/>
      <c r="DW14" s="684"/>
      <c r="DX14" s="684"/>
      <c r="DY14" s="684"/>
      <c r="DZ14" s="684"/>
      <c r="EA14" s="684"/>
      <c r="EB14" s="684"/>
      <c r="EC14" s="693"/>
    </row>
    <row r="15" spans="2:143" ht="11.25" customHeight="1" x14ac:dyDescent="0.15">
      <c r="B15" s="680" t="s">
        <v>261</v>
      </c>
      <c r="C15" s="681"/>
      <c r="D15" s="681"/>
      <c r="E15" s="681"/>
      <c r="F15" s="681"/>
      <c r="G15" s="681"/>
      <c r="H15" s="681"/>
      <c r="I15" s="681"/>
      <c r="J15" s="681"/>
      <c r="K15" s="681"/>
      <c r="L15" s="681"/>
      <c r="M15" s="681"/>
      <c r="N15" s="681"/>
      <c r="O15" s="681"/>
      <c r="P15" s="681"/>
      <c r="Q15" s="682"/>
      <c r="R15" s="683" t="s">
        <v>236</v>
      </c>
      <c r="S15" s="684"/>
      <c r="T15" s="684"/>
      <c r="U15" s="684"/>
      <c r="V15" s="684"/>
      <c r="W15" s="684"/>
      <c r="X15" s="684"/>
      <c r="Y15" s="685"/>
      <c r="Z15" s="686" t="s">
        <v>176</v>
      </c>
      <c r="AA15" s="686"/>
      <c r="AB15" s="686"/>
      <c r="AC15" s="686"/>
      <c r="AD15" s="687" t="s">
        <v>129</v>
      </c>
      <c r="AE15" s="687"/>
      <c r="AF15" s="687"/>
      <c r="AG15" s="687"/>
      <c r="AH15" s="687"/>
      <c r="AI15" s="687"/>
      <c r="AJ15" s="687"/>
      <c r="AK15" s="687"/>
      <c r="AL15" s="688" t="s">
        <v>129</v>
      </c>
      <c r="AM15" s="689"/>
      <c r="AN15" s="689"/>
      <c r="AO15" s="690"/>
      <c r="AP15" s="680" t="s">
        <v>262</v>
      </c>
      <c r="AQ15" s="681"/>
      <c r="AR15" s="681"/>
      <c r="AS15" s="681"/>
      <c r="AT15" s="681"/>
      <c r="AU15" s="681"/>
      <c r="AV15" s="681"/>
      <c r="AW15" s="681"/>
      <c r="AX15" s="681"/>
      <c r="AY15" s="681"/>
      <c r="AZ15" s="681"/>
      <c r="BA15" s="681"/>
      <c r="BB15" s="681"/>
      <c r="BC15" s="681"/>
      <c r="BD15" s="681"/>
      <c r="BE15" s="681"/>
      <c r="BF15" s="682"/>
      <c r="BG15" s="683">
        <v>341031</v>
      </c>
      <c r="BH15" s="684"/>
      <c r="BI15" s="684"/>
      <c r="BJ15" s="684"/>
      <c r="BK15" s="684"/>
      <c r="BL15" s="684"/>
      <c r="BM15" s="684"/>
      <c r="BN15" s="685"/>
      <c r="BO15" s="686">
        <v>6</v>
      </c>
      <c r="BP15" s="686"/>
      <c r="BQ15" s="686"/>
      <c r="BR15" s="686"/>
      <c r="BS15" s="692" t="s">
        <v>129</v>
      </c>
      <c r="BT15" s="684"/>
      <c r="BU15" s="684"/>
      <c r="BV15" s="684"/>
      <c r="BW15" s="684"/>
      <c r="BX15" s="684"/>
      <c r="BY15" s="684"/>
      <c r="BZ15" s="684"/>
      <c r="CA15" s="684"/>
      <c r="CB15" s="693"/>
      <c r="CD15" s="698" t="s">
        <v>263</v>
      </c>
      <c r="CE15" s="699"/>
      <c r="CF15" s="699"/>
      <c r="CG15" s="699"/>
      <c r="CH15" s="699"/>
      <c r="CI15" s="699"/>
      <c r="CJ15" s="699"/>
      <c r="CK15" s="699"/>
      <c r="CL15" s="699"/>
      <c r="CM15" s="699"/>
      <c r="CN15" s="699"/>
      <c r="CO15" s="699"/>
      <c r="CP15" s="699"/>
      <c r="CQ15" s="700"/>
      <c r="CR15" s="683">
        <v>2247888</v>
      </c>
      <c r="CS15" s="684"/>
      <c r="CT15" s="684"/>
      <c r="CU15" s="684"/>
      <c r="CV15" s="684"/>
      <c r="CW15" s="684"/>
      <c r="CX15" s="684"/>
      <c r="CY15" s="685"/>
      <c r="CZ15" s="686">
        <v>8</v>
      </c>
      <c r="DA15" s="686"/>
      <c r="DB15" s="686"/>
      <c r="DC15" s="686"/>
      <c r="DD15" s="692">
        <v>273274</v>
      </c>
      <c r="DE15" s="684"/>
      <c r="DF15" s="684"/>
      <c r="DG15" s="684"/>
      <c r="DH15" s="684"/>
      <c r="DI15" s="684"/>
      <c r="DJ15" s="684"/>
      <c r="DK15" s="684"/>
      <c r="DL15" s="684"/>
      <c r="DM15" s="684"/>
      <c r="DN15" s="684"/>
      <c r="DO15" s="684"/>
      <c r="DP15" s="685"/>
      <c r="DQ15" s="692">
        <v>1963710</v>
      </c>
      <c r="DR15" s="684"/>
      <c r="DS15" s="684"/>
      <c r="DT15" s="684"/>
      <c r="DU15" s="684"/>
      <c r="DV15" s="684"/>
      <c r="DW15" s="684"/>
      <c r="DX15" s="684"/>
      <c r="DY15" s="684"/>
      <c r="DZ15" s="684"/>
      <c r="EA15" s="684"/>
      <c r="EB15" s="684"/>
      <c r="EC15" s="693"/>
    </row>
    <row r="16" spans="2:143" ht="11.25" customHeight="1" x14ac:dyDescent="0.15">
      <c r="B16" s="680" t="s">
        <v>264</v>
      </c>
      <c r="C16" s="681"/>
      <c r="D16" s="681"/>
      <c r="E16" s="681"/>
      <c r="F16" s="681"/>
      <c r="G16" s="681"/>
      <c r="H16" s="681"/>
      <c r="I16" s="681"/>
      <c r="J16" s="681"/>
      <c r="K16" s="681"/>
      <c r="L16" s="681"/>
      <c r="M16" s="681"/>
      <c r="N16" s="681"/>
      <c r="O16" s="681"/>
      <c r="P16" s="681"/>
      <c r="Q16" s="682"/>
      <c r="R16" s="683">
        <v>8191</v>
      </c>
      <c r="S16" s="684"/>
      <c r="T16" s="684"/>
      <c r="U16" s="684"/>
      <c r="V16" s="684"/>
      <c r="W16" s="684"/>
      <c r="X16" s="684"/>
      <c r="Y16" s="685"/>
      <c r="Z16" s="686">
        <v>0</v>
      </c>
      <c r="AA16" s="686"/>
      <c r="AB16" s="686"/>
      <c r="AC16" s="686"/>
      <c r="AD16" s="687">
        <v>8191</v>
      </c>
      <c r="AE16" s="687"/>
      <c r="AF16" s="687"/>
      <c r="AG16" s="687"/>
      <c r="AH16" s="687"/>
      <c r="AI16" s="687"/>
      <c r="AJ16" s="687"/>
      <c r="AK16" s="687"/>
      <c r="AL16" s="688">
        <v>0.1</v>
      </c>
      <c r="AM16" s="689"/>
      <c r="AN16" s="689"/>
      <c r="AO16" s="690"/>
      <c r="AP16" s="680" t="s">
        <v>265</v>
      </c>
      <c r="AQ16" s="681"/>
      <c r="AR16" s="681"/>
      <c r="AS16" s="681"/>
      <c r="AT16" s="681"/>
      <c r="AU16" s="681"/>
      <c r="AV16" s="681"/>
      <c r="AW16" s="681"/>
      <c r="AX16" s="681"/>
      <c r="AY16" s="681"/>
      <c r="AZ16" s="681"/>
      <c r="BA16" s="681"/>
      <c r="BB16" s="681"/>
      <c r="BC16" s="681"/>
      <c r="BD16" s="681"/>
      <c r="BE16" s="681"/>
      <c r="BF16" s="682"/>
      <c r="BG16" s="683" t="s">
        <v>129</v>
      </c>
      <c r="BH16" s="684"/>
      <c r="BI16" s="684"/>
      <c r="BJ16" s="684"/>
      <c r="BK16" s="684"/>
      <c r="BL16" s="684"/>
      <c r="BM16" s="684"/>
      <c r="BN16" s="685"/>
      <c r="BO16" s="686" t="s">
        <v>129</v>
      </c>
      <c r="BP16" s="686"/>
      <c r="BQ16" s="686"/>
      <c r="BR16" s="686"/>
      <c r="BS16" s="692" t="s">
        <v>129</v>
      </c>
      <c r="BT16" s="684"/>
      <c r="BU16" s="684"/>
      <c r="BV16" s="684"/>
      <c r="BW16" s="684"/>
      <c r="BX16" s="684"/>
      <c r="BY16" s="684"/>
      <c r="BZ16" s="684"/>
      <c r="CA16" s="684"/>
      <c r="CB16" s="693"/>
      <c r="CD16" s="698" t="s">
        <v>266</v>
      </c>
      <c r="CE16" s="699"/>
      <c r="CF16" s="699"/>
      <c r="CG16" s="699"/>
      <c r="CH16" s="699"/>
      <c r="CI16" s="699"/>
      <c r="CJ16" s="699"/>
      <c r="CK16" s="699"/>
      <c r="CL16" s="699"/>
      <c r="CM16" s="699"/>
      <c r="CN16" s="699"/>
      <c r="CO16" s="699"/>
      <c r="CP16" s="699"/>
      <c r="CQ16" s="700"/>
      <c r="CR16" s="683">
        <v>92030</v>
      </c>
      <c r="CS16" s="684"/>
      <c r="CT16" s="684"/>
      <c r="CU16" s="684"/>
      <c r="CV16" s="684"/>
      <c r="CW16" s="684"/>
      <c r="CX16" s="684"/>
      <c r="CY16" s="685"/>
      <c r="CZ16" s="686">
        <v>0.3</v>
      </c>
      <c r="DA16" s="686"/>
      <c r="DB16" s="686"/>
      <c r="DC16" s="686"/>
      <c r="DD16" s="692" t="s">
        <v>176</v>
      </c>
      <c r="DE16" s="684"/>
      <c r="DF16" s="684"/>
      <c r="DG16" s="684"/>
      <c r="DH16" s="684"/>
      <c r="DI16" s="684"/>
      <c r="DJ16" s="684"/>
      <c r="DK16" s="684"/>
      <c r="DL16" s="684"/>
      <c r="DM16" s="684"/>
      <c r="DN16" s="684"/>
      <c r="DO16" s="684"/>
      <c r="DP16" s="685"/>
      <c r="DQ16" s="692">
        <v>39207</v>
      </c>
      <c r="DR16" s="684"/>
      <c r="DS16" s="684"/>
      <c r="DT16" s="684"/>
      <c r="DU16" s="684"/>
      <c r="DV16" s="684"/>
      <c r="DW16" s="684"/>
      <c r="DX16" s="684"/>
      <c r="DY16" s="684"/>
      <c r="DZ16" s="684"/>
      <c r="EA16" s="684"/>
      <c r="EB16" s="684"/>
      <c r="EC16" s="693"/>
    </row>
    <row r="17" spans="2:133" ht="11.25" customHeight="1" x14ac:dyDescent="0.15">
      <c r="B17" s="680" t="s">
        <v>267</v>
      </c>
      <c r="C17" s="681"/>
      <c r="D17" s="681"/>
      <c r="E17" s="681"/>
      <c r="F17" s="681"/>
      <c r="G17" s="681"/>
      <c r="H17" s="681"/>
      <c r="I17" s="681"/>
      <c r="J17" s="681"/>
      <c r="K17" s="681"/>
      <c r="L17" s="681"/>
      <c r="M17" s="681"/>
      <c r="N17" s="681"/>
      <c r="O17" s="681"/>
      <c r="P17" s="681"/>
      <c r="Q17" s="682"/>
      <c r="R17" s="683">
        <v>79977</v>
      </c>
      <c r="S17" s="684"/>
      <c r="T17" s="684"/>
      <c r="U17" s="684"/>
      <c r="V17" s="684"/>
      <c r="W17" s="684"/>
      <c r="X17" s="684"/>
      <c r="Y17" s="685"/>
      <c r="Z17" s="686">
        <v>0.3</v>
      </c>
      <c r="AA17" s="686"/>
      <c r="AB17" s="686"/>
      <c r="AC17" s="686"/>
      <c r="AD17" s="687">
        <v>79977</v>
      </c>
      <c r="AE17" s="687"/>
      <c r="AF17" s="687"/>
      <c r="AG17" s="687"/>
      <c r="AH17" s="687"/>
      <c r="AI17" s="687"/>
      <c r="AJ17" s="687"/>
      <c r="AK17" s="687"/>
      <c r="AL17" s="688">
        <v>0.6</v>
      </c>
      <c r="AM17" s="689"/>
      <c r="AN17" s="689"/>
      <c r="AO17" s="690"/>
      <c r="AP17" s="680" t="s">
        <v>268</v>
      </c>
      <c r="AQ17" s="681"/>
      <c r="AR17" s="681"/>
      <c r="AS17" s="681"/>
      <c r="AT17" s="681"/>
      <c r="AU17" s="681"/>
      <c r="AV17" s="681"/>
      <c r="AW17" s="681"/>
      <c r="AX17" s="681"/>
      <c r="AY17" s="681"/>
      <c r="AZ17" s="681"/>
      <c r="BA17" s="681"/>
      <c r="BB17" s="681"/>
      <c r="BC17" s="681"/>
      <c r="BD17" s="681"/>
      <c r="BE17" s="681"/>
      <c r="BF17" s="682"/>
      <c r="BG17" s="683" t="s">
        <v>129</v>
      </c>
      <c r="BH17" s="684"/>
      <c r="BI17" s="684"/>
      <c r="BJ17" s="684"/>
      <c r="BK17" s="684"/>
      <c r="BL17" s="684"/>
      <c r="BM17" s="684"/>
      <c r="BN17" s="685"/>
      <c r="BO17" s="686" t="s">
        <v>129</v>
      </c>
      <c r="BP17" s="686"/>
      <c r="BQ17" s="686"/>
      <c r="BR17" s="686"/>
      <c r="BS17" s="692" t="s">
        <v>236</v>
      </c>
      <c r="BT17" s="684"/>
      <c r="BU17" s="684"/>
      <c r="BV17" s="684"/>
      <c r="BW17" s="684"/>
      <c r="BX17" s="684"/>
      <c r="BY17" s="684"/>
      <c r="BZ17" s="684"/>
      <c r="CA17" s="684"/>
      <c r="CB17" s="693"/>
      <c r="CD17" s="698" t="s">
        <v>269</v>
      </c>
      <c r="CE17" s="699"/>
      <c r="CF17" s="699"/>
      <c r="CG17" s="699"/>
      <c r="CH17" s="699"/>
      <c r="CI17" s="699"/>
      <c r="CJ17" s="699"/>
      <c r="CK17" s="699"/>
      <c r="CL17" s="699"/>
      <c r="CM17" s="699"/>
      <c r="CN17" s="699"/>
      <c r="CO17" s="699"/>
      <c r="CP17" s="699"/>
      <c r="CQ17" s="700"/>
      <c r="CR17" s="683">
        <v>3625963</v>
      </c>
      <c r="CS17" s="684"/>
      <c r="CT17" s="684"/>
      <c r="CU17" s="684"/>
      <c r="CV17" s="684"/>
      <c r="CW17" s="684"/>
      <c r="CX17" s="684"/>
      <c r="CY17" s="685"/>
      <c r="CZ17" s="686">
        <v>12.9</v>
      </c>
      <c r="DA17" s="686"/>
      <c r="DB17" s="686"/>
      <c r="DC17" s="686"/>
      <c r="DD17" s="692" t="s">
        <v>129</v>
      </c>
      <c r="DE17" s="684"/>
      <c r="DF17" s="684"/>
      <c r="DG17" s="684"/>
      <c r="DH17" s="684"/>
      <c r="DI17" s="684"/>
      <c r="DJ17" s="684"/>
      <c r="DK17" s="684"/>
      <c r="DL17" s="684"/>
      <c r="DM17" s="684"/>
      <c r="DN17" s="684"/>
      <c r="DO17" s="684"/>
      <c r="DP17" s="685"/>
      <c r="DQ17" s="692">
        <v>3525974</v>
      </c>
      <c r="DR17" s="684"/>
      <c r="DS17" s="684"/>
      <c r="DT17" s="684"/>
      <c r="DU17" s="684"/>
      <c r="DV17" s="684"/>
      <c r="DW17" s="684"/>
      <c r="DX17" s="684"/>
      <c r="DY17" s="684"/>
      <c r="DZ17" s="684"/>
      <c r="EA17" s="684"/>
      <c r="EB17" s="684"/>
      <c r="EC17" s="693"/>
    </row>
    <row r="18" spans="2:133" ht="11.25" customHeight="1" x14ac:dyDescent="0.15">
      <c r="B18" s="680" t="s">
        <v>270</v>
      </c>
      <c r="C18" s="681"/>
      <c r="D18" s="681"/>
      <c r="E18" s="681"/>
      <c r="F18" s="681"/>
      <c r="G18" s="681"/>
      <c r="H18" s="681"/>
      <c r="I18" s="681"/>
      <c r="J18" s="681"/>
      <c r="K18" s="681"/>
      <c r="L18" s="681"/>
      <c r="M18" s="681"/>
      <c r="N18" s="681"/>
      <c r="O18" s="681"/>
      <c r="P18" s="681"/>
      <c r="Q18" s="682"/>
      <c r="R18" s="683">
        <v>25237</v>
      </c>
      <c r="S18" s="684"/>
      <c r="T18" s="684"/>
      <c r="U18" s="684"/>
      <c r="V18" s="684"/>
      <c r="W18" s="684"/>
      <c r="X18" s="684"/>
      <c r="Y18" s="685"/>
      <c r="Z18" s="686">
        <v>0.1</v>
      </c>
      <c r="AA18" s="686"/>
      <c r="AB18" s="686"/>
      <c r="AC18" s="686"/>
      <c r="AD18" s="687">
        <v>25237</v>
      </c>
      <c r="AE18" s="687"/>
      <c r="AF18" s="687"/>
      <c r="AG18" s="687"/>
      <c r="AH18" s="687"/>
      <c r="AI18" s="687"/>
      <c r="AJ18" s="687"/>
      <c r="AK18" s="687"/>
      <c r="AL18" s="688">
        <v>0.2</v>
      </c>
      <c r="AM18" s="689"/>
      <c r="AN18" s="689"/>
      <c r="AO18" s="690"/>
      <c r="AP18" s="680" t="s">
        <v>271</v>
      </c>
      <c r="AQ18" s="681"/>
      <c r="AR18" s="681"/>
      <c r="AS18" s="681"/>
      <c r="AT18" s="681"/>
      <c r="AU18" s="681"/>
      <c r="AV18" s="681"/>
      <c r="AW18" s="681"/>
      <c r="AX18" s="681"/>
      <c r="AY18" s="681"/>
      <c r="AZ18" s="681"/>
      <c r="BA18" s="681"/>
      <c r="BB18" s="681"/>
      <c r="BC18" s="681"/>
      <c r="BD18" s="681"/>
      <c r="BE18" s="681"/>
      <c r="BF18" s="682"/>
      <c r="BG18" s="683" t="s">
        <v>129</v>
      </c>
      <c r="BH18" s="684"/>
      <c r="BI18" s="684"/>
      <c r="BJ18" s="684"/>
      <c r="BK18" s="684"/>
      <c r="BL18" s="684"/>
      <c r="BM18" s="684"/>
      <c r="BN18" s="685"/>
      <c r="BO18" s="686" t="s">
        <v>236</v>
      </c>
      <c r="BP18" s="686"/>
      <c r="BQ18" s="686"/>
      <c r="BR18" s="686"/>
      <c r="BS18" s="692" t="s">
        <v>176</v>
      </c>
      <c r="BT18" s="684"/>
      <c r="BU18" s="684"/>
      <c r="BV18" s="684"/>
      <c r="BW18" s="684"/>
      <c r="BX18" s="684"/>
      <c r="BY18" s="684"/>
      <c r="BZ18" s="684"/>
      <c r="CA18" s="684"/>
      <c r="CB18" s="693"/>
      <c r="CD18" s="698" t="s">
        <v>272</v>
      </c>
      <c r="CE18" s="699"/>
      <c r="CF18" s="699"/>
      <c r="CG18" s="699"/>
      <c r="CH18" s="699"/>
      <c r="CI18" s="699"/>
      <c r="CJ18" s="699"/>
      <c r="CK18" s="699"/>
      <c r="CL18" s="699"/>
      <c r="CM18" s="699"/>
      <c r="CN18" s="699"/>
      <c r="CO18" s="699"/>
      <c r="CP18" s="699"/>
      <c r="CQ18" s="700"/>
      <c r="CR18" s="683" t="s">
        <v>129</v>
      </c>
      <c r="CS18" s="684"/>
      <c r="CT18" s="684"/>
      <c r="CU18" s="684"/>
      <c r="CV18" s="684"/>
      <c r="CW18" s="684"/>
      <c r="CX18" s="684"/>
      <c r="CY18" s="685"/>
      <c r="CZ18" s="686" t="s">
        <v>236</v>
      </c>
      <c r="DA18" s="686"/>
      <c r="DB18" s="686"/>
      <c r="DC18" s="686"/>
      <c r="DD18" s="692" t="s">
        <v>129</v>
      </c>
      <c r="DE18" s="684"/>
      <c r="DF18" s="684"/>
      <c r="DG18" s="684"/>
      <c r="DH18" s="684"/>
      <c r="DI18" s="684"/>
      <c r="DJ18" s="684"/>
      <c r="DK18" s="684"/>
      <c r="DL18" s="684"/>
      <c r="DM18" s="684"/>
      <c r="DN18" s="684"/>
      <c r="DO18" s="684"/>
      <c r="DP18" s="685"/>
      <c r="DQ18" s="692" t="s">
        <v>129</v>
      </c>
      <c r="DR18" s="684"/>
      <c r="DS18" s="684"/>
      <c r="DT18" s="684"/>
      <c r="DU18" s="684"/>
      <c r="DV18" s="684"/>
      <c r="DW18" s="684"/>
      <c r="DX18" s="684"/>
      <c r="DY18" s="684"/>
      <c r="DZ18" s="684"/>
      <c r="EA18" s="684"/>
      <c r="EB18" s="684"/>
      <c r="EC18" s="693"/>
    </row>
    <row r="19" spans="2:133" ht="11.25" customHeight="1" x14ac:dyDescent="0.15">
      <c r="B19" s="680" t="s">
        <v>273</v>
      </c>
      <c r="C19" s="681"/>
      <c r="D19" s="681"/>
      <c r="E19" s="681"/>
      <c r="F19" s="681"/>
      <c r="G19" s="681"/>
      <c r="H19" s="681"/>
      <c r="I19" s="681"/>
      <c r="J19" s="681"/>
      <c r="K19" s="681"/>
      <c r="L19" s="681"/>
      <c r="M19" s="681"/>
      <c r="N19" s="681"/>
      <c r="O19" s="681"/>
      <c r="P19" s="681"/>
      <c r="Q19" s="682"/>
      <c r="R19" s="683">
        <v>4311</v>
      </c>
      <c r="S19" s="684"/>
      <c r="T19" s="684"/>
      <c r="U19" s="684"/>
      <c r="V19" s="684"/>
      <c r="W19" s="684"/>
      <c r="X19" s="684"/>
      <c r="Y19" s="685"/>
      <c r="Z19" s="686">
        <v>0</v>
      </c>
      <c r="AA19" s="686"/>
      <c r="AB19" s="686"/>
      <c r="AC19" s="686"/>
      <c r="AD19" s="687">
        <v>4311</v>
      </c>
      <c r="AE19" s="687"/>
      <c r="AF19" s="687"/>
      <c r="AG19" s="687"/>
      <c r="AH19" s="687"/>
      <c r="AI19" s="687"/>
      <c r="AJ19" s="687"/>
      <c r="AK19" s="687"/>
      <c r="AL19" s="688">
        <v>0</v>
      </c>
      <c r="AM19" s="689"/>
      <c r="AN19" s="689"/>
      <c r="AO19" s="690"/>
      <c r="AP19" s="680" t="s">
        <v>274</v>
      </c>
      <c r="AQ19" s="681"/>
      <c r="AR19" s="681"/>
      <c r="AS19" s="681"/>
      <c r="AT19" s="681"/>
      <c r="AU19" s="681"/>
      <c r="AV19" s="681"/>
      <c r="AW19" s="681"/>
      <c r="AX19" s="681"/>
      <c r="AY19" s="681"/>
      <c r="AZ19" s="681"/>
      <c r="BA19" s="681"/>
      <c r="BB19" s="681"/>
      <c r="BC19" s="681"/>
      <c r="BD19" s="681"/>
      <c r="BE19" s="681"/>
      <c r="BF19" s="682"/>
      <c r="BG19" s="683">
        <v>11769</v>
      </c>
      <c r="BH19" s="684"/>
      <c r="BI19" s="684"/>
      <c r="BJ19" s="684"/>
      <c r="BK19" s="684"/>
      <c r="BL19" s="684"/>
      <c r="BM19" s="684"/>
      <c r="BN19" s="685"/>
      <c r="BO19" s="686">
        <v>0.2</v>
      </c>
      <c r="BP19" s="686"/>
      <c r="BQ19" s="686"/>
      <c r="BR19" s="686"/>
      <c r="BS19" s="692" t="s">
        <v>129</v>
      </c>
      <c r="BT19" s="684"/>
      <c r="BU19" s="684"/>
      <c r="BV19" s="684"/>
      <c r="BW19" s="684"/>
      <c r="BX19" s="684"/>
      <c r="BY19" s="684"/>
      <c r="BZ19" s="684"/>
      <c r="CA19" s="684"/>
      <c r="CB19" s="693"/>
      <c r="CD19" s="698" t="s">
        <v>275</v>
      </c>
      <c r="CE19" s="699"/>
      <c r="CF19" s="699"/>
      <c r="CG19" s="699"/>
      <c r="CH19" s="699"/>
      <c r="CI19" s="699"/>
      <c r="CJ19" s="699"/>
      <c r="CK19" s="699"/>
      <c r="CL19" s="699"/>
      <c r="CM19" s="699"/>
      <c r="CN19" s="699"/>
      <c r="CO19" s="699"/>
      <c r="CP19" s="699"/>
      <c r="CQ19" s="700"/>
      <c r="CR19" s="683" t="s">
        <v>129</v>
      </c>
      <c r="CS19" s="684"/>
      <c r="CT19" s="684"/>
      <c r="CU19" s="684"/>
      <c r="CV19" s="684"/>
      <c r="CW19" s="684"/>
      <c r="CX19" s="684"/>
      <c r="CY19" s="685"/>
      <c r="CZ19" s="686" t="s">
        <v>129</v>
      </c>
      <c r="DA19" s="686"/>
      <c r="DB19" s="686"/>
      <c r="DC19" s="686"/>
      <c r="DD19" s="692" t="s">
        <v>129</v>
      </c>
      <c r="DE19" s="684"/>
      <c r="DF19" s="684"/>
      <c r="DG19" s="684"/>
      <c r="DH19" s="684"/>
      <c r="DI19" s="684"/>
      <c r="DJ19" s="684"/>
      <c r="DK19" s="684"/>
      <c r="DL19" s="684"/>
      <c r="DM19" s="684"/>
      <c r="DN19" s="684"/>
      <c r="DO19" s="684"/>
      <c r="DP19" s="685"/>
      <c r="DQ19" s="692" t="s">
        <v>129</v>
      </c>
      <c r="DR19" s="684"/>
      <c r="DS19" s="684"/>
      <c r="DT19" s="684"/>
      <c r="DU19" s="684"/>
      <c r="DV19" s="684"/>
      <c r="DW19" s="684"/>
      <c r="DX19" s="684"/>
      <c r="DY19" s="684"/>
      <c r="DZ19" s="684"/>
      <c r="EA19" s="684"/>
      <c r="EB19" s="684"/>
      <c r="EC19" s="693"/>
    </row>
    <row r="20" spans="2:133" ht="11.25" customHeight="1" x14ac:dyDescent="0.15">
      <c r="B20" s="680" t="s">
        <v>276</v>
      </c>
      <c r="C20" s="681"/>
      <c r="D20" s="681"/>
      <c r="E20" s="681"/>
      <c r="F20" s="681"/>
      <c r="G20" s="681"/>
      <c r="H20" s="681"/>
      <c r="I20" s="681"/>
      <c r="J20" s="681"/>
      <c r="K20" s="681"/>
      <c r="L20" s="681"/>
      <c r="M20" s="681"/>
      <c r="N20" s="681"/>
      <c r="O20" s="681"/>
      <c r="P20" s="681"/>
      <c r="Q20" s="682"/>
      <c r="R20" s="683">
        <v>1100</v>
      </c>
      <c r="S20" s="684"/>
      <c r="T20" s="684"/>
      <c r="U20" s="684"/>
      <c r="V20" s="684"/>
      <c r="W20" s="684"/>
      <c r="X20" s="684"/>
      <c r="Y20" s="685"/>
      <c r="Z20" s="686">
        <v>0</v>
      </c>
      <c r="AA20" s="686"/>
      <c r="AB20" s="686"/>
      <c r="AC20" s="686"/>
      <c r="AD20" s="687">
        <v>1100</v>
      </c>
      <c r="AE20" s="687"/>
      <c r="AF20" s="687"/>
      <c r="AG20" s="687"/>
      <c r="AH20" s="687"/>
      <c r="AI20" s="687"/>
      <c r="AJ20" s="687"/>
      <c r="AK20" s="687"/>
      <c r="AL20" s="688">
        <v>0</v>
      </c>
      <c r="AM20" s="689"/>
      <c r="AN20" s="689"/>
      <c r="AO20" s="690"/>
      <c r="AP20" s="680" t="s">
        <v>277</v>
      </c>
      <c r="AQ20" s="681"/>
      <c r="AR20" s="681"/>
      <c r="AS20" s="681"/>
      <c r="AT20" s="681"/>
      <c r="AU20" s="681"/>
      <c r="AV20" s="681"/>
      <c r="AW20" s="681"/>
      <c r="AX20" s="681"/>
      <c r="AY20" s="681"/>
      <c r="AZ20" s="681"/>
      <c r="BA20" s="681"/>
      <c r="BB20" s="681"/>
      <c r="BC20" s="681"/>
      <c r="BD20" s="681"/>
      <c r="BE20" s="681"/>
      <c r="BF20" s="682"/>
      <c r="BG20" s="683">
        <v>11769</v>
      </c>
      <c r="BH20" s="684"/>
      <c r="BI20" s="684"/>
      <c r="BJ20" s="684"/>
      <c r="BK20" s="684"/>
      <c r="BL20" s="684"/>
      <c r="BM20" s="684"/>
      <c r="BN20" s="685"/>
      <c r="BO20" s="686">
        <v>0.2</v>
      </c>
      <c r="BP20" s="686"/>
      <c r="BQ20" s="686"/>
      <c r="BR20" s="686"/>
      <c r="BS20" s="692" t="s">
        <v>176</v>
      </c>
      <c r="BT20" s="684"/>
      <c r="BU20" s="684"/>
      <c r="BV20" s="684"/>
      <c r="BW20" s="684"/>
      <c r="BX20" s="684"/>
      <c r="BY20" s="684"/>
      <c r="BZ20" s="684"/>
      <c r="CA20" s="684"/>
      <c r="CB20" s="693"/>
      <c r="CD20" s="698" t="s">
        <v>278</v>
      </c>
      <c r="CE20" s="699"/>
      <c r="CF20" s="699"/>
      <c r="CG20" s="699"/>
      <c r="CH20" s="699"/>
      <c r="CI20" s="699"/>
      <c r="CJ20" s="699"/>
      <c r="CK20" s="699"/>
      <c r="CL20" s="699"/>
      <c r="CM20" s="699"/>
      <c r="CN20" s="699"/>
      <c r="CO20" s="699"/>
      <c r="CP20" s="699"/>
      <c r="CQ20" s="700"/>
      <c r="CR20" s="683">
        <v>28036891</v>
      </c>
      <c r="CS20" s="684"/>
      <c r="CT20" s="684"/>
      <c r="CU20" s="684"/>
      <c r="CV20" s="684"/>
      <c r="CW20" s="684"/>
      <c r="CX20" s="684"/>
      <c r="CY20" s="685"/>
      <c r="CZ20" s="686">
        <v>100</v>
      </c>
      <c r="DA20" s="686"/>
      <c r="DB20" s="686"/>
      <c r="DC20" s="686"/>
      <c r="DD20" s="692">
        <v>4055250</v>
      </c>
      <c r="DE20" s="684"/>
      <c r="DF20" s="684"/>
      <c r="DG20" s="684"/>
      <c r="DH20" s="684"/>
      <c r="DI20" s="684"/>
      <c r="DJ20" s="684"/>
      <c r="DK20" s="684"/>
      <c r="DL20" s="684"/>
      <c r="DM20" s="684"/>
      <c r="DN20" s="684"/>
      <c r="DO20" s="684"/>
      <c r="DP20" s="685"/>
      <c r="DQ20" s="692">
        <v>18008551</v>
      </c>
      <c r="DR20" s="684"/>
      <c r="DS20" s="684"/>
      <c r="DT20" s="684"/>
      <c r="DU20" s="684"/>
      <c r="DV20" s="684"/>
      <c r="DW20" s="684"/>
      <c r="DX20" s="684"/>
      <c r="DY20" s="684"/>
      <c r="DZ20" s="684"/>
      <c r="EA20" s="684"/>
      <c r="EB20" s="684"/>
      <c r="EC20" s="693"/>
    </row>
    <row r="21" spans="2:133" ht="11.25" customHeight="1" x14ac:dyDescent="0.15">
      <c r="B21" s="680" t="s">
        <v>279</v>
      </c>
      <c r="C21" s="681"/>
      <c r="D21" s="681"/>
      <c r="E21" s="681"/>
      <c r="F21" s="681"/>
      <c r="G21" s="681"/>
      <c r="H21" s="681"/>
      <c r="I21" s="681"/>
      <c r="J21" s="681"/>
      <c r="K21" s="681"/>
      <c r="L21" s="681"/>
      <c r="M21" s="681"/>
      <c r="N21" s="681"/>
      <c r="O21" s="681"/>
      <c r="P21" s="681"/>
      <c r="Q21" s="682"/>
      <c r="R21" s="683">
        <v>49329</v>
      </c>
      <c r="S21" s="684"/>
      <c r="T21" s="684"/>
      <c r="U21" s="684"/>
      <c r="V21" s="684"/>
      <c r="W21" s="684"/>
      <c r="X21" s="684"/>
      <c r="Y21" s="685"/>
      <c r="Z21" s="686">
        <v>0.2</v>
      </c>
      <c r="AA21" s="686"/>
      <c r="AB21" s="686"/>
      <c r="AC21" s="686"/>
      <c r="AD21" s="687">
        <v>49329</v>
      </c>
      <c r="AE21" s="687"/>
      <c r="AF21" s="687"/>
      <c r="AG21" s="687"/>
      <c r="AH21" s="687"/>
      <c r="AI21" s="687"/>
      <c r="AJ21" s="687"/>
      <c r="AK21" s="687"/>
      <c r="AL21" s="688">
        <v>0.3</v>
      </c>
      <c r="AM21" s="689"/>
      <c r="AN21" s="689"/>
      <c r="AO21" s="690"/>
      <c r="AP21" s="702" t="s">
        <v>280</v>
      </c>
      <c r="AQ21" s="703"/>
      <c r="AR21" s="703"/>
      <c r="AS21" s="703"/>
      <c r="AT21" s="703"/>
      <c r="AU21" s="703"/>
      <c r="AV21" s="703"/>
      <c r="AW21" s="703"/>
      <c r="AX21" s="703"/>
      <c r="AY21" s="703"/>
      <c r="AZ21" s="703"/>
      <c r="BA21" s="703"/>
      <c r="BB21" s="703"/>
      <c r="BC21" s="703"/>
      <c r="BD21" s="703"/>
      <c r="BE21" s="703"/>
      <c r="BF21" s="704"/>
      <c r="BG21" s="683">
        <v>11769</v>
      </c>
      <c r="BH21" s="684"/>
      <c r="BI21" s="684"/>
      <c r="BJ21" s="684"/>
      <c r="BK21" s="684"/>
      <c r="BL21" s="684"/>
      <c r="BM21" s="684"/>
      <c r="BN21" s="685"/>
      <c r="BO21" s="686">
        <v>0.2</v>
      </c>
      <c r="BP21" s="686"/>
      <c r="BQ21" s="686"/>
      <c r="BR21" s="686"/>
      <c r="BS21" s="692" t="s">
        <v>129</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15">
      <c r="B22" s="680" t="s">
        <v>281</v>
      </c>
      <c r="C22" s="681"/>
      <c r="D22" s="681"/>
      <c r="E22" s="681"/>
      <c r="F22" s="681"/>
      <c r="G22" s="681"/>
      <c r="H22" s="681"/>
      <c r="I22" s="681"/>
      <c r="J22" s="681"/>
      <c r="K22" s="681"/>
      <c r="L22" s="681"/>
      <c r="M22" s="681"/>
      <c r="N22" s="681"/>
      <c r="O22" s="681"/>
      <c r="P22" s="681"/>
      <c r="Q22" s="682"/>
      <c r="R22" s="683">
        <v>8514970</v>
      </c>
      <c r="S22" s="684"/>
      <c r="T22" s="684"/>
      <c r="U22" s="684"/>
      <c r="V22" s="684"/>
      <c r="W22" s="684"/>
      <c r="X22" s="684"/>
      <c r="Y22" s="685"/>
      <c r="Z22" s="686">
        <v>30.1</v>
      </c>
      <c r="AA22" s="686"/>
      <c r="AB22" s="686"/>
      <c r="AC22" s="686"/>
      <c r="AD22" s="687">
        <v>7357637</v>
      </c>
      <c r="AE22" s="687"/>
      <c r="AF22" s="687"/>
      <c r="AG22" s="687"/>
      <c r="AH22" s="687"/>
      <c r="AI22" s="687"/>
      <c r="AJ22" s="687"/>
      <c r="AK22" s="687"/>
      <c r="AL22" s="688">
        <v>51.1</v>
      </c>
      <c r="AM22" s="689"/>
      <c r="AN22" s="689"/>
      <c r="AO22" s="690"/>
      <c r="AP22" s="702" t="s">
        <v>282</v>
      </c>
      <c r="AQ22" s="703"/>
      <c r="AR22" s="703"/>
      <c r="AS22" s="703"/>
      <c r="AT22" s="703"/>
      <c r="AU22" s="703"/>
      <c r="AV22" s="703"/>
      <c r="AW22" s="703"/>
      <c r="AX22" s="703"/>
      <c r="AY22" s="703"/>
      <c r="AZ22" s="703"/>
      <c r="BA22" s="703"/>
      <c r="BB22" s="703"/>
      <c r="BC22" s="703"/>
      <c r="BD22" s="703"/>
      <c r="BE22" s="703"/>
      <c r="BF22" s="704"/>
      <c r="BG22" s="683" t="s">
        <v>129</v>
      </c>
      <c r="BH22" s="684"/>
      <c r="BI22" s="684"/>
      <c r="BJ22" s="684"/>
      <c r="BK22" s="684"/>
      <c r="BL22" s="684"/>
      <c r="BM22" s="684"/>
      <c r="BN22" s="685"/>
      <c r="BO22" s="686" t="s">
        <v>129</v>
      </c>
      <c r="BP22" s="686"/>
      <c r="BQ22" s="686"/>
      <c r="BR22" s="686"/>
      <c r="BS22" s="692" t="s">
        <v>129</v>
      </c>
      <c r="BT22" s="684"/>
      <c r="BU22" s="684"/>
      <c r="BV22" s="684"/>
      <c r="BW22" s="684"/>
      <c r="BX22" s="684"/>
      <c r="BY22" s="684"/>
      <c r="BZ22" s="684"/>
      <c r="CA22" s="684"/>
      <c r="CB22" s="693"/>
      <c r="CD22" s="665" t="s">
        <v>283</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284</v>
      </c>
      <c r="C23" s="681"/>
      <c r="D23" s="681"/>
      <c r="E23" s="681"/>
      <c r="F23" s="681"/>
      <c r="G23" s="681"/>
      <c r="H23" s="681"/>
      <c r="I23" s="681"/>
      <c r="J23" s="681"/>
      <c r="K23" s="681"/>
      <c r="L23" s="681"/>
      <c r="M23" s="681"/>
      <c r="N23" s="681"/>
      <c r="O23" s="681"/>
      <c r="P23" s="681"/>
      <c r="Q23" s="682"/>
      <c r="R23" s="683">
        <v>7357637</v>
      </c>
      <c r="S23" s="684"/>
      <c r="T23" s="684"/>
      <c r="U23" s="684"/>
      <c r="V23" s="684"/>
      <c r="W23" s="684"/>
      <c r="X23" s="684"/>
      <c r="Y23" s="685"/>
      <c r="Z23" s="686">
        <v>26</v>
      </c>
      <c r="AA23" s="686"/>
      <c r="AB23" s="686"/>
      <c r="AC23" s="686"/>
      <c r="AD23" s="687">
        <v>7357637</v>
      </c>
      <c r="AE23" s="687"/>
      <c r="AF23" s="687"/>
      <c r="AG23" s="687"/>
      <c r="AH23" s="687"/>
      <c r="AI23" s="687"/>
      <c r="AJ23" s="687"/>
      <c r="AK23" s="687"/>
      <c r="AL23" s="688">
        <v>51.1</v>
      </c>
      <c r="AM23" s="689"/>
      <c r="AN23" s="689"/>
      <c r="AO23" s="690"/>
      <c r="AP23" s="702" t="s">
        <v>285</v>
      </c>
      <c r="AQ23" s="703"/>
      <c r="AR23" s="703"/>
      <c r="AS23" s="703"/>
      <c r="AT23" s="703"/>
      <c r="AU23" s="703"/>
      <c r="AV23" s="703"/>
      <c r="AW23" s="703"/>
      <c r="AX23" s="703"/>
      <c r="AY23" s="703"/>
      <c r="AZ23" s="703"/>
      <c r="BA23" s="703"/>
      <c r="BB23" s="703"/>
      <c r="BC23" s="703"/>
      <c r="BD23" s="703"/>
      <c r="BE23" s="703"/>
      <c r="BF23" s="704"/>
      <c r="BG23" s="683" t="s">
        <v>129</v>
      </c>
      <c r="BH23" s="684"/>
      <c r="BI23" s="684"/>
      <c r="BJ23" s="684"/>
      <c r="BK23" s="684"/>
      <c r="BL23" s="684"/>
      <c r="BM23" s="684"/>
      <c r="BN23" s="685"/>
      <c r="BO23" s="686" t="s">
        <v>129</v>
      </c>
      <c r="BP23" s="686"/>
      <c r="BQ23" s="686"/>
      <c r="BR23" s="686"/>
      <c r="BS23" s="692" t="s">
        <v>176</v>
      </c>
      <c r="BT23" s="684"/>
      <c r="BU23" s="684"/>
      <c r="BV23" s="684"/>
      <c r="BW23" s="684"/>
      <c r="BX23" s="684"/>
      <c r="BY23" s="684"/>
      <c r="BZ23" s="684"/>
      <c r="CA23" s="684"/>
      <c r="CB23" s="693"/>
      <c r="CD23" s="665" t="s">
        <v>224</v>
      </c>
      <c r="CE23" s="666"/>
      <c r="CF23" s="666"/>
      <c r="CG23" s="666"/>
      <c r="CH23" s="666"/>
      <c r="CI23" s="666"/>
      <c r="CJ23" s="666"/>
      <c r="CK23" s="666"/>
      <c r="CL23" s="666"/>
      <c r="CM23" s="666"/>
      <c r="CN23" s="666"/>
      <c r="CO23" s="666"/>
      <c r="CP23" s="666"/>
      <c r="CQ23" s="667"/>
      <c r="CR23" s="665" t="s">
        <v>286</v>
      </c>
      <c r="CS23" s="666"/>
      <c r="CT23" s="666"/>
      <c r="CU23" s="666"/>
      <c r="CV23" s="666"/>
      <c r="CW23" s="666"/>
      <c r="CX23" s="666"/>
      <c r="CY23" s="667"/>
      <c r="CZ23" s="665" t="s">
        <v>287</v>
      </c>
      <c r="DA23" s="666"/>
      <c r="DB23" s="666"/>
      <c r="DC23" s="667"/>
      <c r="DD23" s="665" t="s">
        <v>288</v>
      </c>
      <c r="DE23" s="666"/>
      <c r="DF23" s="666"/>
      <c r="DG23" s="666"/>
      <c r="DH23" s="666"/>
      <c r="DI23" s="666"/>
      <c r="DJ23" s="666"/>
      <c r="DK23" s="667"/>
      <c r="DL23" s="714" t="s">
        <v>289</v>
      </c>
      <c r="DM23" s="715"/>
      <c r="DN23" s="715"/>
      <c r="DO23" s="715"/>
      <c r="DP23" s="715"/>
      <c r="DQ23" s="715"/>
      <c r="DR23" s="715"/>
      <c r="DS23" s="715"/>
      <c r="DT23" s="715"/>
      <c r="DU23" s="715"/>
      <c r="DV23" s="716"/>
      <c r="DW23" s="665" t="s">
        <v>290</v>
      </c>
      <c r="DX23" s="666"/>
      <c r="DY23" s="666"/>
      <c r="DZ23" s="666"/>
      <c r="EA23" s="666"/>
      <c r="EB23" s="666"/>
      <c r="EC23" s="667"/>
    </row>
    <row r="24" spans="2:133" ht="11.25" customHeight="1" x14ac:dyDescent="0.15">
      <c r="B24" s="680" t="s">
        <v>291</v>
      </c>
      <c r="C24" s="681"/>
      <c r="D24" s="681"/>
      <c r="E24" s="681"/>
      <c r="F24" s="681"/>
      <c r="G24" s="681"/>
      <c r="H24" s="681"/>
      <c r="I24" s="681"/>
      <c r="J24" s="681"/>
      <c r="K24" s="681"/>
      <c r="L24" s="681"/>
      <c r="M24" s="681"/>
      <c r="N24" s="681"/>
      <c r="O24" s="681"/>
      <c r="P24" s="681"/>
      <c r="Q24" s="682"/>
      <c r="R24" s="683">
        <v>1157333</v>
      </c>
      <c r="S24" s="684"/>
      <c r="T24" s="684"/>
      <c r="U24" s="684"/>
      <c r="V24" s="684"/>
      <c r="W24" s="684"/>
      <c r="X24" s="684"/>
      <c r="Y24" s="685"/>
      <c r="Z24" s="686">
        <v>4.0999999999999996</v>
      </c>
      <c r="AA24" s="686"/>
      <c r="AB24" s="686"/>
      <c r="AC24" s="686"/>
      <c r="AD24" s="687" t="s">
        <v>129</v>
      </c>
      <c r="AE24" s="687"/>
      <c r="AF24" s="687"/>
      <c r="AG24" s="687"/>
      <c r="AH24" s="687"/>
      <c r="AI24" s="687"/>
      <c r="AJ24" s="687"/>
      <c r="AK24" s="687"/>
      <c r="AL24" s="688" t="s">
        <v>129</v>
      </c>
      <c r="AM24" s="689"/>
      <c r="AN24" s="689"/>
      <c r="AO24" s="690"/>
      <c r="AP24" s="702" t="s">
        <v>292</v>
      </c>
      <c r="AQ24" s="703"/>
      <c r="AR24" s="703"/>
      <c r="AS24" s="703"/>
      <c r="AT24" s="703"/>
      <c r="AU24" s="703"/>
      <c r="AV24" s="703"/>
      <c r="AW24" s="703"/>
      <c r="AX24" s="703"/>
      <c r="AY24" s="703"/>
      <c r="AZ24" s="703"/>
      <c r="BA24" s="703"/>
      <c r="BB24" s="703"/>
      <c r="BC24" s="703"/>
      <c r="BD24" s="703"/>
      <c r="BE24" s="703"/>
      <c r="BF24" s="704"/>
      <c r="BG24" s="683" t="s">
        <v>129</v>
      </c>
      <c r="BH24" s="684"/>
      <c r="BI24" s="684"/>
      <c r="BJ24" s="684"/>
      <c r="BK24" s="684"/>
      <c r="BL24" s="684"/>
      <c r="BM24" s="684"/>
      <c r="BN24" s="685"/>
      <c r="BO24" s="686" t="s">
        <v>129</v>
      </c>
      <c r="BP24" s="686"/>
      <c r="BQ24" s="686"/>
      <c r="BR24" s="686"/>
      <c r="BS24" s="692" t="s">
        <v>129</v>
      </c>
      <c r="BT24" s="684"/>
      <c r="BU24" s="684"/>
      <c r="BV24" s="684"/>
      <c r="BW24" s="684"/>
      <c r="BX24" s="684"/>
      <c r="BY24" s="684"/>
      <c r="BZ24" s="684"/>
      <c r="CA24" s="684"/>
      <c r="CB24" s="693"/>
      <c r="CD24" s="694" t="s">
        <v>293</v>
      </c>
      <c r="CE24" s="695"/>
      <c r="CF24" s="695"/>
      <c r="CG24" s="695"/>
      <c r="CH24" s="695"/>
      <c r="CI24" s="695"/>
      <c r="CJ24" s="695"/>
      <c r="CK24" s="695"/>
      <c r="CL24" s="695"/>
      <c r="CM24" s="695"/>
      <c r="CN24" s="695"/>
      <c r="CO24" s="695"/>
      <c r="CP24" s="695"/>
      <c r="CQ24" s="696"/>
      <c r="CR24" s="672">
        <v>13522748</v>
      </c>
      <c r="CS24" s="673"/>
      <c r="CT24" s="673"/>
      <c r="CU24" s="673"/>
      <c r="CV24" s="673"/>
      <c r="CW24" s="673"/>
      <c r="CX24" s="673"/>
      <c r="CY24" s="674"/>
      <c r="CZ24" s="677">
        <v>48.2</v>
      </c>
      <c r="DA24" s="678"/>
      <c r="DB24" s="678"/>
      <c r="DC24" s="697"/>
      <c r="DD24" s="722">
        <v>8797687</v>
      </c>
      <c r="DE24" s="673"/>
      <c r="DF24" s="673"/>
      <c r="DG24" s="673"/>
      <c r="DH24" s="673"/>
      <c r="DI24" s="673"/>
      <c r="DJ24" s="673"/>
      <c r="DK24" s="674"/>
      <c r="DL24" s="722">
        <v>8721457</v>
      </c>
      <c r="DM24" s="673"/>
      <c r="DN24" s="673"/>
      <c r="DO24" s="673"/>
      <c r="DP24" s="673"/>
      <c r="DQ24" s="673"/>
      <c r="DR24" s="673"/>
      <c r="DS24" s="673"/>
      <c r="DT24" s="673"/>
      <c r="DU24" s="673"/>
      <c r="DV24" s="674"/>
      <c r="DW24" s="677">
        <v>58.3</v>
      </c>
      <c r="DX24" s="678"/>
      <c r="DY24" s="678"/>
      <c r="DZ24" s="678"/>
      <c r="EA24" s="678"/>
      <c r="EB24" s="678"/>
      <c r="EC24" s="679"/>
    </row>
    <row r="25" spans="2:133" ht="11.25" customHeight="1" x14ac:dyDescent="0.15">
      <c r="B25" s="680" t="s">
        <v>294</v>
      </c>
      <c r="C25" s="681"/>
      <c r="D25" s="681"/>
      <c r="E25" s="681"/>
      <c r="F25" s="681"/>
      <c r="G25" s="681"/>
      <c r="H25" s="681"/>
      <c r="I25" s="681"/>
      <c r="J25" s="681"/>
      <c r="K25" s="681"/>
      <c r="L25" s="681"/>
      <c r="M25" s="681"/>
      <c r="N25" s="681"/>
      <c r="O25" s="681"/>
      <c r="P25" s="681"/>
      <c r="Q25" s="682"/>
      <c r="R25" s="683" t="s">
        <v>129</v>
      </c>
      <c r="S25" s="684"/>
      <c r="T25" s="684"/>
      <c r="U25" s="684"/>
      <c r="V25" s="684"/>
      <c r="W25" s="684"/>
      <c r="X25" s="684"/>
      <c r="Y25" s="685"/>
      <c r="Z25" s="686" t="s">
        <v>176</v>
      </c>
      <c r="AA25" s="686"/>
      <c r="AB25" s="686"/>
      <c r="AC25" s="686"/>
      <c r="AD25" s="687" t="s">
        <v>129</v>
      </c>
      <c r="AE25" s="687"/>
      <c r="AF25" s="687"/>
      <c r="AG25" s="687"/>
      <c r="AH25" s="687"/>
      <c r="AI25" s="687"/>
      <c r="AJ25" s="687"/>
      <c r="AK25" s="687"/>
      <c r="AL25" s="688" t="s">
        <v>176</v>
      </c>
      <c r="AM25" s="689"/>
      <c r="AN25" s="689"/>
      <c r="AO25" s="690"/>
      <c r="AP25" s="702" t="s">
        <v>295</v>
      </c>
      <c r="AQ25" s="703"/>
      <c r="AR25" s="703"/>
      <c r="AS25" s="703"/>
      <c r="AT25" s="703"/>
      <c r="AU25" s="703"/>
      <c r="AV25" s="703"/>
      <c r="AW25" s="703"/>
      <c r="AX25" s="703"/>
      <c r="AY25" s="703"/>
      <c r="AZ25" s="703"/>
      <c r="BA25" s="703"/>
      <c r="BB25" s="703"/>
      <c r="BC25" s="703"/>
      <c r="BD25" s="703"/>
      <c r="BE25" s="703"/>
      <c r="BF25" s="704"/>
      <c r="BG25" s="683" t="s">
        <v>176</v>
      </c>
      <c r="BH25" s="684"/>
      <c r="BI25" s="684"/>
      <c r="BJ25" s="684"/>
      <c r="BK25" s="684"/>
      <c r="BL25" s="684"/>
      <c r="BM25" s="684"/>
      <c r="BN25" s="685"/>
      <c r="BO25" s="686" t="s">
        <v>176</v>
      </c>
      <c r="BP25" s="686"/>
      <c r="BQ25" s="686"/>
      <c r="BR25" s="686"/>
      <c r="BS25" s="692" t="s">
        <v>129</v>
      </c>
      <c r="BT25" s="684"/>
      <c r="BU25" s="684"/>
      <c r="BV25" s="684"/>
      <c r="BW25" s="684"/>
      <c r="BX25" s="684"/>
      <c r="BY25" s="684"/>
      <c r="BZ25" s="684"/>
      <c r="CA25" s="684"/>
      <c r="CB25" s="693"/>
      <c r="CD25" s="698" t="s">
        <v>296</v>
      </c>
      <c r="CE25" s="699"/>
      <c r="CF25" s="699"/>
      <c r="CG25" s="699"/>
      <c r="CH25" s="699"/>
      <c r="CI25" s="699"/>
      <c r="CJ25" s="699"/>
      <c r="CK25" s="699"/>
      <c r="CL25" s="699"/>
      <c r="CM25" s="699"/>
      <c r="CN25" s="699"/>
      <c r="CO25" s="699"/>
      <c r="CP25" s="699"/>
      <c r="CQ25" s="700"/>
      <c r="CR25" s="683">
        <v>3624585</v>
      </c>
      <c r="CS25" s="719"/>
      <c r="CT25" s="719"/>
      <c r="CU25" s="719"/>
      <c r="CV25" s="719"/>
      <c r="CW25" s="719"/>
      <c r="CX25" s="719"/>
      <c r="CY25" s="720"/>
      <c r="CZ25" s="688">
        <v>12.9</v>
      </c>
      <c r="DA25" s="717"/>
      <c r="DB25" s="717"/>
      <c r="DC25" s="721"/>
      <c r="DD25" s="692">
        <v>3286014</v>
      </c>
      <c r="DE25" s="719"/>
      <c r="DF25" s="719"/>
      <c r="DG25" s="719"/>
      <c r="DH25" s="719"/>
      <c r="DI25" s="719"/>
      <c r="DJ25" s="719"/>
      <c r="DK25" s="720"/>
      <c r="DL25" s="692">
        <v>3210684</v>
      </c>
      <c r="DM25" s="719"/>
      <c r="DN25" s="719"/>
      <c r="DO25" s="719"/>
      <c r="DP25" s="719"/>
      <c r="DQ25" s="719"/>
      <c r="DR25" s="719"/>
      <c r="DS25" s="719"/>
      <c r="DT25" s="719"/>
      <c r="DU25" s="719"/>
      <c r="DV25" s="720"/>
      <c r="DW25" s="688">
        <v>21.5</v>
      </c>
      <c r="DX25" s="717"/>
      <c r="DY25" s="717"/>
      <c r="DZ25" s="717"/>
      <c r="EA25" s="717"/>
      <c r="EB25" s="717"/>
      <c r="EC25" s="718"/>
    </row>
    <row r="26" spans="2:133" ht="11.25" customHeight="1" x14ac:dyDescent="0.15">
      <c r="B26" s="680" t="s">
        <v>297</v>
      </c>
      <c r="C26" s="681"/>
      <c r="D26" s="681"/>
      <c r="E26" s="681"/>
      <c r="F26" s="681"/>
      <c r="G26" s="681"/>
      <c r="H26" s="681"/>
      <c r="I26" s="681"/>
      <c r="J26" s="681"/>
      <c r="K26" s="681"/>
      <c r="L26" s="681"/>
      <c r="M26" s="681"/>
      <c r="N26" s="681"/>
      <c r="O26" s="681"/>
      <c r="P26" s="681"/>
      <c r="Q26" s="682"/>
      <c r="R26" s="683">
        <v>15561830</v>
      </c>
      <c r="S26" s="684"/>
      <c r="T26" s="684"/>
      <c r="U26" s="684"/>
      <c r="V26" s="684"/>
      <c r="W26" s="684"/>
      <c r="X26" s="684"/>
      <c r="Y26" s="685"/>
      <c r="Z26" s="686">
        <v>55.1</v>
      </c>
      <c r="AA26" s="686"/>
      <c r="AB26" s="686"/>
      <c r="AC26" s="686"/>
      <c r="AD26" s="687">
        <v>14404497</v>
      </c>
      <c r="AE26" s="687"/>
      <c r="AF26" s="687"/>
      <c r="AG26" s="687"/>
      <c r="AH26" s="687"/>
      <c r="AI26" s="687"/>
      <c r="AJ26" s="687"/>
      <c r="AK26" s="687"/>
      <c r="AL26" s="688">
        <v>100</v>
      </c>
      <c r="AM26" s="689"/>
      <c r="AN26" s="689"/>
      <c r="AO26" s="690"/>
      <c r="AP26" s="702" t="s">
        <v>298</v>
      </c>
      <c r="AQ26" s="732"/>
      <c r="AR26" s="732"/>
      <c r="AS26" s="732"/>
      <c r="AT26" s="732"/>
      <c r="AU26" s="732"/>
      <c r="AV26" s="732"/>
      <c r="AW26" s="732"/>
      <c r="AX26" s="732"/>
      <c r="AY26" s="732"/>
      <c r="AZ26" s="732"/>
      <c r="BA26" s="732"/>
      <c r="BB26" s="732"/>
      <c r="BC26" s="732"/>
      <c r="BD26" s="732"/>
      <c r="BE26" s="732"/>
      <c r="BF26" s="704"/>
      <c r="BG26" s="683" t="s">
        <v>129</v>
      </c>
      <c r="BH26" s="684"/>
      <c r="BI26" s="684"/>
      <c r="BJ26" s="684"/>
      <c r="BK26" s="684"/>
      <c r="BL26" s="684"/>
      <c r="BM26" s="684"/>
      <c r="BN26" s="685"/>
      <c r="BO26" s="686" t="s">
        <v>129</v>
      </c>
      <c r="BP26" s="686"/>
      <c r="BQ26" s="686"/>
      <c r="BR26" s="686"/>
      <c r="BS26" s="692" t="s">
        <v>129</v>
      </c>
      <c r="BT26" s="684"/>
      <c r="BU26" s="684"/>
      <c r="BV26" s="684"/>
      <c r="BW26" s="684"/>
      <c r="BX26" s="684"/>
      <c r="BY26" s="684"/>
      <c r="BZ26" s="684"/>
      <c r="CA26" s="684"/>
      <c r="CB26" s="693"/>
      <c r="CD26" s="698" t="s">
        <v>299</v>
      </c>
      <c r="CE26" s="699"/>
      <c r="CF26" s="699"/>
      <c r="CG26" s="699"/>
      <c r="CH26" s="699"/>
      <c r="CI26" s="699"/>
      <c r="CJ26" s="699"/>
      <c r="CK26" s="699"/>
      <c r="CL26" s="699"/>
      <c r="CM26" s="699"/>
      <c r="CN26" s="699"/>
      <c r="CO26" s="699"/>
      <c r="CP26" s="699"/>
      <c r="CQ26" s="700"/>
      <c r="CR26" s="683">
        <v>2033022</v>
      </c>
      <c r="CS26" s="684"/>
      <c r="CT26" s="684"/>
      <c r="CU26" s="684"/>
      <c r="CV26" s="684"/>
      <c r="CW26" s="684"/>
      <c r="CX26" s="684"/>
      <c r="CY26" s="685"/>
      <c r="CZ26" s="688">
        <v>7.3</v>
      </c>
      <c r="DA26" s="717"/>
      <c r="DB26" s="717"/>
      <c r="DC26" s="721"/>
      <c r="DD26" s="692">
        <v>1854800</v>
      </c>
      <c r="DE26" s="684"/>
      <c r="DF26" s="684"/>
      <c r="DG26" s="684"/>
      <c r="DH26" s="684"/>
      <c r="DI26" s="684"/>
      <c r="DJ26" s="684"/>
      <c r="DK26" s="685"/>
      <c r="DL26" s="692" t="s">
        <v>176</v>
      </c>
      <c r="DM26" s="684"/>
      <c r="DN26" s="684"/>
      <c r="DO26" s="684"/>
      <c r="DP26" s="684"/>
      <c r="DQ26" s="684"/>
      <c r="DR26" s="684"/>
      <c r="DS26" s="684"/>
      <c r="DT26" s="684"/>
      <c r="DU26" s="684"/>
      <c r="DV26" s="685"/>
      <c r="DW26" s="688" t="s">
        <v>129</v>
      </c>
      <c r="DX26" s="717"/>
      <c r="DY26" s="717"/>
      <c r="DZ26" s="717"/>
      <c r="EA26" s="717"/>
      <c r="EB26" s="717"/>
      <c r="EC26" s="718"/>
    </row>
    <row r="27" spans="2:133" ht="11.25" customHeight="1" x14ac:dyDescent="0.15">
      <c r="B27" s="680" t="s">
        <v>300</v>
      </c>
      <c r="C27" s="681"/>
      <c r="D27" s="681"/>
      <c r="E27" s="681"/>
      <c r="F27" s="681"/>
      <c r="G27" s="681"/>
      <c r="H27" s="681"/>
      <c r="I27" s="681"/>
      <c r="J27" s="681"/>
      <c r="K27" s="681"/>
      <c r="L27" s="681"/>
      <c r="M27" s="681"/>
      <c r="N27" s="681"/>
      <c r="O27" s="681"/>
      <c r="P27" s="681"/>
      <c r="Q27" s="682"/>
      <c r="R27" s="683">
        <v>5714</v>
      </c>
      <c r="S27" s="684"/>
      <c r="T27" s="684"/>
      <c r="U27" s="684"/>
      <c r="V27" s="684"/>
      <c r="W27" s="684"/>
      <c r="X27" s="684"/>
      <c r="Y27" s="685"/>
      <c r="Z27" s="686">
        <v>0</v>
      </c>
      <c r="AA27" s="686"/>
      <c r="AB27" s="686"/>
      <c r="AC27" s="686"/>
      <c r="AD27" s="687">
        <v>5714</v>
      </c>
      <c r="AE27" s="687"/>
      <c r="AF27" s="687"/>
      <c r="AG27" s="687"/>
      <c r="AH27" s="687"/>
      <c r="AI27" s="687"/>
      <c r="AJ27" s="687"/>
      <c r="AK27" s="687"/>
      <c r="AL27" s="688">
        <v>0</v>
      </c>
      <c r="AM27" s="689"/>
      <c r="AN27" s="689"/>
      <c r="AO27" s="690"/>
      <c r="AP27" s="680" t="s">
        <v>301</v>
      </c>
      <c r="AQ27" s="681"/>
      <c r="AR27" s="681"/>
      <c r="AS27" s="681"/>
      <c r="AT27" s="681"/>
      <c r="AU27" s="681"/>
      <c r="AV27" s="681"/>
      <c r="AW27" s="681"/>
      <c r="AX27" s="681"/>
      <c r="AY27" s="681"/>
      <c r="AZ27" s="681"/>
      <c r="BA27" s="681"/>
      <c r="BB27" s="681"/>
      <c r="BC27" s="681"/>
      <c r="BD27" s="681"/>
      <c r="BE27" s="681"/>
      <c r="BF27" s="682"/>
      <c r="BG27" s="683">
        <v>5713707</v>
      </c>
      <c r="BH27" s="684"/>
      <c r="BI27" s="684"/>
      <c r="BJ27" s="684"/>
      <c r="BK27" s="684"/>
      <c r="BL27" s="684"/>
      <c r="BM27" s="684"/>
      <c r="BN27" s="685"/>
      <c r="BO27" s="686">
        <v>100</v>
      </c>
      <c r="BP27" s="686"/>
      <c r="BQ27" s="686"/>
      <c r="BR27" s="686"/>
      <c r="BS27" s="692">
        <v>134626</v>
      </c>
      <c r="BT27" s="684"/>
      <c r="BU27" s="684"/>
      <c r="BV27" s="684"/>
      <c r="BW27" s="684"/>
      <c r="BX27" s="684"/>
      <c r="BY27" s="684"/>
      <c r="BZ27" s="684"/>
      <c r="CA27" s="684"/>
      <c r="CB27" s="693"/>
      <c r="CD27" s="698" t="s">
        <v>302</v>
      </c>
      <c r="CE27" s="699"/>
      <c r="CF27" s="699"/>
      <c r="CG27" s="699"/>
      <c r="CH27" s="699"/>
      <c r="CI27" s="699"/>
      <c r="CJ27" s="699"/>
      <c r="CK27" s="699"/>
      <c r="CL27" s="699"/>
      <c r="CM27" s="699"/>
      <c r="CN27" s="699"/>
      <c r="CO27" s="699"/>
      <c r="CP27" s="699"/>
      <c r="CQ27" s="700"/>
      <c r="CR27" s="683">
        <v>6272200</v>
      </c>
      <c r="CS27" s="719"/>
      <c r="CT27" s="719"/>
      <c r="CU27" s="719"/>
      <c r="CV27" s="719"/>
      <c r="CW27" s="719"/>
      <c r="CX27" s="719"/>
      <c r="CY27" s="720"/>
      <c r="CZ27" s="688">
        <v>22.4</v>
      </c>
      <c r="DA27" s="717"/>
      <c r="DB27" s="717"/>
      <c r="DC27" s="721"/>
      <c r="DD27" s="692">
        <v>1985699</v>
      </c>
      <c r="DE27" s="719"/>
      <c r="DF27" s="719"/>
      <c r="DG27" s="719"/>
      <c r="DH27" s="719"/>
      <c r="DI27" s="719"/>
      <c r="DJ27" s="719"/>
      <c r="DK27" s="720"/>
      <c r="DL27" s="692">
        <v>1984799</v>
      </c>
      <c r="DM27" s="719"/>
      <c r="DN27" s="719"/>
      <c r="DO27" s="719"/>
      <c r="DP27" s="719"/>
      <c r="DQ27" s="719"/>
      <c r="DR27" s="719"/>
      <c r="DS27" s="719"/>
      <c r="DT27" s="719"/>
      <c r="DU27" s="719"/>
      <c r="DV27" s="720"/>
      <c r="DW27" s="688">
        <v>13.3</v>
      </c>
      <c r="DX27" s="717"/>
      <c r="DY27" s="717"/>
      <c r="DZ27" s="717"/>
      <c r="EA27" s="717"/>
      <c r="EB27" s="717"/>
      <c r="EC27" s="718"/>
    </row>
    <row r="28" spans="2:133" ht="11.25" customHeight="1" x14ac:dyDescent="0.15">
      <c r="B28" s="680" t="s">
        <v>303</v>
      </c>
      <c r="C28" s="681"/>
      <c r="D28" s="681"/>
      <c r="E28" s="681"/>
      <c r="F28" s="681"/>
      <c r="G28" s="681"/>
      <c r="H28" s="681"/>
      <c r="I28" s="681"/>
      <c r="J28" s="681"/>
      <c r="K28" s="681"/>
      <c r="L28" s="681"/>
      <c r="M28" s="681"/>
      <c r="N28" s="681"/>
      <c r="O28" s="681"/>
      <c r="P28" s="681"/>
      <c r="Q28" s="682"/>
      <c r="R28" s="683">
        <v>245883</v>
      </c>
      <c r="S28" s="684"/>
      <c r="T28" s="684"/>
      <c r="U28" s="684"/>
      <c r="V28" s="684"/>
      <c r="W28" s="684"/>
      <c r="X28" s="684"/>
      <c r="Y28" s="685"/>
      <c r="Z28" s="686">
        <v>0.9</v>
      </c>
      <c r="AA28" s="686"/>
      <c r="AB28" s="686"/>
      <c r="AC28" s="686"/>
      <c r="AD28" s="687" t="s">
        <v>176</v>
      </c>
      <c r="AE28" s="687"/>
      <c r="AF28" s="687"/>
      <c r="AG28" s="687"/>
      <c r="AH28" s="687"/>
      <c r="AI28" s="687"/>
      <c r="AJ28" s="687"/>
      <c r="AK28" s="687"/>
      <c r="AL28" s="688" t="s">
        <v>129</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304</v>
      </c>
      <c r="CE28" s="699"/>
      <c r="CF28" s="699"/>
      <c r="CG28" s="699"/>
      <c r="CH28" s="699"/>
      <c r="CI28" s="699"/>
      <c r="CJ28" s="699"/>
      <c r="CK28" s="699"/>
      <c r="CL28" s="699"/>
      <c r="CM28" s="699"/>
      <c r="CN28" s="699"/>
      <c r="CO28" s="699"/>
      <c r="CP28" s="699"/>
      <c r="CQ28" s="700"/>
      <c r="CR28" s="683">
        <v>3625963</v>
      </c>
      <c r="CS28" s="684"/>
      <c r="CT28" s="684"/>
      <c r="CU28" s="684"/>
      <c r="CV28" s="684"/>
      <c r="CW28" s="684"/>
      <c r="CX28" s="684"/>
      <c r="CY28" s="685"/>
      <c r="CZ28" s="688">
        <v>12.9</v>
      </c>
      <c r="DA28" s="717"/>
      <c r="DB28" s="717"/>
      <c r="DC28" s="721"/>
      <c r="DD28" s="692">
        <v>3525974</v>
      </c>
      <c r="DE28" s="684"/>
      <c r="DF28" s="684"/>
      <c r="DG28" s="684"/>
      <c r="DH28" s="684"/>
      <c r="DI28" s="684"/>
      <c r="DJ28" s="684"/>
      <c r="DK28" s="685"/>
      <c r="DL28" s="692">
        <v>3525974</v>
      </c>
      <c r="DM28" s="684"/>
      <c r="DN28" s="684"/>
      <c r="DO28" s="684"/>
      <c r="DP28" s="684"/>
      <c r="DQ28" s="684"/>
      <c r="DR28" s="684"/>
      <c r="DS28" s="684"/>
      <c r="DT28" s="684"/>
      <c r="DU28" s="684"/>
      <c r="DV28" s="685"/>
      <c r="DW28" s="688">
        <v>23.6</v>
      </c>
      <c r="DX28" s="717"/>
      <c r="DY28" s="717"/>
      <c r="DZ28" s="717"/>
      <c r="EA28" s="717"/>
      <c r="EB28" s="717"/>
      <c r="EC28" s="718"/>
    </row>
    <row r="29" spans="2:133" ht="11.25" customHeight="1" x14ac:dyDescent="0.15">
      <c r="B29" s="680" t="s">
        <v>305</v>
      </c>
      <c r="C29" s="681"/>
      <c r="D29" s="681"/>
      <c r="E29" s="681"/>
      <c r="F29" s="681"/>
      <c r="G29" s="681"/>
      <c r="H29" s="681"/>
      <c r="I29" s="681"/>
      <c r="J29" s="681"/>
      <c r="K29" s="681"/>
      <c r="L29" s="681"/>
      <c r="M29" s="681"/>
      <c r="N29" s="681"/>
      <c r="O29" s="681"/>
      <c r="P29" s="681"/>
      <c r="Q29" s="682"/>
      <c r="R29" s="683">
        <v>310671</v>
      </c>
      <c r="S29" s="684"/>
      <c r="T29" s="684"/>
      <c r="U29" s="684"/>
      <c r="V29" s="684"/>
      <c r="W29" s="684"/>
      <c r="X29" s="684"/>
      <c r="Y29" s="685"/>
      <c r="Z29" s="686">
        <v>1.1000000000000001</v>
      </c>
      <c r="AA29" s="686"/>
      <c r="AB29" s="686"/>
      <c r="AC29" s="686"/>
      <c r="AD29" s="687" t="s">
        <v>176</v>
      </c>
      <c r="AE29" s="687"/>
      <c r="AF29" s="687"/>
      <c r="AG29" s="687"/>
      <c r="AH29" s="687"/>
      <c r="AI29" s="687"/>
      <c r="AJ29" s="687"/>
      <c r="AK29" s="687"/>
      <c r="AL29" s="688" t="s">
        <v>129</v>
      </c>
      <c r="AM29" s="689"/>
      <c r="AN29" s="689"/>
      <c r="AO29" s="690"/>
      <c r="AP29" s="733"/>
      <c r="AQ29" s="734"/>
      <c r="AR29" s="734"/>
      <c r="AS29" s="734"/>
      <c r="AT29" s="734"/>
      <c r="AU29" s="734"/>
      <c r="AV29" s="734"/>
      <c r="AW29" s="734"/>
      <c r="AX29" s="734"/>
      <c r="AY29" s="734"/>
      <c r="AZ29" s="734"/>
      <c r="BA29" s="734"/>
      <c r="BB29" s="734"/>
      <c r="BC29" s="734"/>
      <c r="BD29" s="734"/>
      <c r="BE29" s="734"/>
      <c r="BF29" s="735"/>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306</v>
      </c>
      <c r="CE29" s="724"/>
      <c r="CF29" s="698" t="s">
        <v>70</v>
      </c>
      <c r="CG29" s="699"/>
      <c r="CH29" s="699"/>
      <c r="CI29" s="699"/>
      <c r="CJ29" s="699"/>
      <c r="CK29" s="699"/>
      <c r="CL29" s="699"/>
      <c r="CM29" s="699"/>
      <c r="CN29" s="699"/>
      <c r="CO29" s="699"/>
      <c r="CP29" s="699"/>
      <c r="CQ29" s="700"/>
      <c r="CR29" s="683">
        <v>3625867</v>
      </c>
      <c r="CS29" s="719"/>
      <c r="CT29" s="719"/>
      <c r="CU29" s="719"/>
      <c r="CV29" s="719"/>
      <c r="CW29" s="719"/>
      <c r="CX29" s="719"/>
      <c r="CY29" s="720"/>
      <c r="CZ29" s="688">
        <v>12.9</v>
      </c>
      <c r="DA29" s="717"/>
      <c r="DB29" s="717"/>
      <c r="DC29" s="721"/>
      <c r="DD29" s="692">
        <v>3525878</v>
      </c>
      <c r="DE29" s="719"/>
      <c r="DF29" s="719"/>
      <c r="DG29" s="719"/>
      <c r="DH29" s="719"/>
      <c r="DI29" s="719"/>
      <c r="DJ29" s="719"/>
      <c r="DK29" s="720"/>
      <c r="DL29" s="692">
        <v>3525878</v>
      </c>
      <c r="DM29" s="719"/>
      <c r="DN29" s="719"/>
      <c r="DO29" s="719"/>
      <c r="DP29" s="719"/>
      <c r="DQ29" s="719"/>
      <c r="DR29" s="719"/>
      <c r="DS29" s="719"/>
      <c r="DT29" s="719"/>
      <c r="DU29" s="719"/>
      <c r="DV29" s="720"/>
      <c r="DW29" s="688">
        <v>23.6</v>
      </c>
      <c r="DX29" s="717"/>
      <c r="DY29" s="717"/>
      <c r="DZ29" s="717"/>
      <c r="EA29" s="717"/>
      <c r="EB29" s="717"/>
      <c r="EC29" s="718"/>
    </row>
    <row r="30" spans="2:133" ht="11.25" customHeight="1" x14ac:dyDescent="0.15">
      <c r="B30" s="680" t="s">
        <v>307</v>
      </c>
      <c r="C30" s="681"/>
      <c r="D30" s="681"/>
      <c r="E30" s="681"/>
      <c r="F30" s="681"/>
      <c r="G30" s="681"/>
      <c r="H30" s="681"/>
      <c r="I30" s="681"/>
      <c r="J30" s="681"/>
      <c r="K30" s="681"/>
      <c r="L30" s="681"/>
      <c r="M30" s="681"/>
      <c r="N30" s="681"/>
      <c r="O30" s="681"/>
      <c r="P30" s="681"/>
      <c r="Q30" s="682"/>
      <c r="R30" s="683">
        <v>107209</v>
      </c>
      <c r="S30" s="684"/>
      <c r="T30" s="684"/>
      <c r="U30" s="684"/>
      <c r="V30" s="684"/>
      <c r="W30" s="684"/>
      <c r="X30" s="684"/>
      <c r="Y30" s="685"/>
      <c r="Z30" s="686">
        <v>0.4</v>
      </c>
      <c r="AA30" s="686"/>
      <c r="AB30" s="686"/>
      <c r="AC30" s="686"/>
      <c r="AD30" s="687" t="s">
        <v>176</v>
      </c>
      <c r="AE30" s="687"/>
      <c r="AF30" s="687"/>
      <c r="AG30" s="687"/>
      <c r="AH30" s="687"/>
      <c r="AI30" s="687"/>
      <c r="AJ30" s="687"/>
      <c r="AK30" s="687"/>
      <c r="AL30" s="688" t="s">
        <v>129</v>
      </c>
      <c r="AM30" s="689"/>
      <c r="AN30" s="689"/>
      <c r="AO30" s="690"/>
      <c r="AP30" s="662" t="s">
        <v>224</v>
      </c>
      <c r="AQ30" s="663"/>
      <c r="AR30" s="663"/>
      <c r="AS30" s="663"/>
      <c r="AT30" s="663"/>
      <c r="AU30" s="663"/>
      <c r="AV30" s="663"/>
      <c r="AW30" s="663"/>
      <c r="AX30" s="663"/>
      <c r="AY30" s="663"/>
      <c r="AZ30" s="663"/>
      <c r="BA30" s="663"/>
      <c r="BB30" s="663"/>
      <c r="BC30" s="663"/>
      <c r="BD30" s="663"/>
      <c r="BE30" s="663"/>
      <c r="BF30" s="664"/>
      <c r="BG30" s="662" t="s">
        <v>308</v>
      </c>
      <c r="BH30" s="736"/>
      <c r="BI30" s="736"/>
      <c r="BJ30" s="736"/>
      <c r="BK30" s="736"/>
      <c r="BL30" s="736"/>
      <c r="BM30" s="736"/>
      <c r="BN30" s="736"/>
      <c r="BO30" s="736"/>
      <c r="BP30" s="736"/>
      <c r="BQ30" s="737"/>
      <c r="BR30" s="662" t="s">
        <v>309</v>
      </c>
      <c r="BS30" s="736"/>
      <c r="BT30" s="736"/>
      <c r="BU30" s="736"/>
      <c r="BV30" s="736"/>
      <c r="BW30" s="736"/>
      <c r="BX30" s="736"/>
      <c r="BY30" s="736"/>
      <c r="BZ30" s="736"/>
      <c r="CA30" s="736"/>
      <c r="CB30" s="737"/>
      <c r="CD30" s="725"/>
      <c r="CE30" s="726"/>
      <c r="CF30" s="698" t="s">
        <v>310</v>
      </c>
      <c r="CG30" s="699"/>
      <c r="CH30" s="699"/>
      <c r="CI30" s="699"/>
      <c r="CJ30" s="699"/>
      <c r="CK30" s="699"/>
      <c r="CL30" s="699"/>
      <c r="CM30" s="699"/>
      <c r="CN30" s="699"/>
      <c r="CO30" s="699"/>
      <c r="CP30" s="699"/>
      <c r="CQ30" s="700"/>
      <c r="CR30" s="683">
        <v>3431597</v>
      </c>
      <c r="CS30" s="684"/>
      <c r="CT30" s="684"/>
      <c r="CU30" s="684"/>
      <c r="CV30" s="684"/>
      <c r="CW30" s="684"/>
      <c r="CX30" s="684"/>
      <c r="CY30" s="685"/>
      <c r="CZ30" s="688">
        <v>12.2</v>
      </c>
      <c r="DA30" s="717"/>
      <c r="DB30" s="717"/>
      <c r="DC30" s="721"/>
      <c r="DD30" s="692">
        <v>3344597</v>
      </c>
      <c r="DE30" s="684"/>
      <c r="DF30" s="684"/>
      <c r="DG30" s="684"/>
      <c r="DH30" s="684"/>
      <c r="DI30" s="684"/>
      <c r="DJ30" s="684"/>
      <c r="DK30" s="685"/>
      <c r="DL30" s="692">
        <v>3344597</v>
      </c>
      <c r="DM30" s="684"/>
      <c r="DN30" s="684"/>
      <c r="DO30" s="684"/>
      <c r="DP30" s="684"/>
      <c r="DQ30" s="684"/>
      <c r="DR30" s="684"/>
      <c r="DS30" s="684"/>
      <c r="DT30" s="684"/>
      <c r="DU30" s="684"/>
      <c r="DV30" s="685"/>
      <c r="DW30" s="688">
        <v>22.3</v>
      </c>
      <c r="DX30" s="717"/>
      <c r="DY30" s="717"/>
      <c r="DZ30" s="717"/>
      <c r="EA30" s="717"/>
      <c r="EB30" s="717"/>
      <c r="EC30" s="718"/>
    </row>
    <row r="31" spans="2:133" ht="11.25" customHeight="1" x14ac:dyDescent="0.15">
      <c r="B31" s="680" t="s">
        <v>311</v>
      </c>
      <c r="C31" s="681"/>
      <c r="D31" s="681"/>
      <c r="E31" s="681"/>
      <c r="F31" s="681"/>
      <c r="G31" s="681"/>
      <c r="H31" s="681"/>
      <c r="I31" s="681"/>
      <c r="J31" s="681"/>
      <c r="K31" s="681"/>
      <c r="L31" s="681"/>
      <c r="M31" s="681"/>
      <c r="N31" s="681"/>
      <c r="O31" s="681"/>
      <c r="P31" s="681"/>
      <c r="Q31" s="682"/>
      <c r="R31" s="683">
        <v>3780500</v>
      </c>
      <c r="S31" s="684"/>
      <c r="T31" s="684"/>
      <c r="U31" s="684"/>
      <c r="V31" s="684"/>
      <c r="W31" s="684"/>
      <c r="X31" s="684"/>
      <c r="Y31" s="685"/>
      <c r="Z31" s="686">
        <v>13.4</v>
      </c>
      <c r="AA31" s="686"/>
      <c r="AB31" s="686"/>
      <c r="AC31" s="686"/>
      <c r="AD31" s="687" t="s">
        <v>129</v>
      </c>
      <c r="AE31" s="687"/>
      <c r="AF31" s="687"/>
      <c r="AG31" s="687"/>
      <c r="AH31" s="687"/>
      <c r="AI31" s="687"/>
      <c r="AJ31" s="687"/>
      <c r="AK31" s="687"/>
      <c r="AL31" s="688" t="s">
        <v>176</v>
      </c>
      <c r="AM31" s="689"/>
      <c r="AN31" s="689"/>
      <c r="AO31" s="690"/>
      <c r="AP31" s="740" t="s">
        <v>312</v>
      </c>
      <c r="AQ31" s="741"/>
      <c r="AR31" s="741"/>
      <c r="AS31" s="741"/>
      <c r="AT31" s="746" t="s">
        <v>313</v>
      </c>
      <c r="AU31" s="231"/>
      <c r="AV31" s="231"/>
      <c r="AW31" s="231"/>
      <c r="AX31" s="669" t="s">
        <v>188</v>
      </c>
      <c r="AY31" s="670"/>
      <c r="AZ31" s="670"/>
      <c r="BA31" s="670"/>
      <c r="BB31" s="670"/>
      <c r="BC31" s="670"/>
      <c r="BD31" s="670"/>
      <c r="BE31" s="670"/>
      <c r="BF31" s="671"/>
      <c r="BG31" s="751">
        <v>99.1</v>
      </c>
      <c r="BH31" s="738"/>
      <c r="BI31" s="738"/>
      <c r="BJ31" s="738"/>
      <c r="BK31" s="738"/>
      <c r="BL31" s="738"/>
      <c r="BM31" s="678">
        <v>94.6</v>
      </c>
      <c r="BN31" s="738"/>
      <c r="BO31" s="738"/>
      <c r="BP31" s="738"/>
      <c r="BQ31" s="739"/>
      <c r="BR31" s="751">
        <v>99.3</v>
      </c>
      <c r="BS31" s="738"/>
      <c r="BT31" s="738"/>
      <c r="BU31" s="738"/>
      <c r="BV31" s="738"/>
      <c r="BW31" s="738"/>
      <c r="BX31" s="678">
        <v>92.8</v>
      </c>
      <c r="BY31" s="738"/>
      <c r="BZ31" s="738"/>
      <c r="CA31" s="738"/>
      <c r="CB31" s="739"/>
      <c r="CD31" s="725"/>
      <c r="CE31" s="726"/>
      <c r="CF31" s="698" t="s">
        <v>314</v>
      </c>
      <c r="CG31" s="699"/>
      <c r="CH31" s="699"/>
      <c r="CI31" s="699"/>
      <c r="CJ31" s="699"/>
      <c r="CK31" s="699"/>
      <c r="CL31" s="699"/>
      <c r="CM31" s="699"/>
      <c r="CN31" s="699"/>
      <c r="CO31" s="699"/>
      <c r="CP31" s="699"/>
      <c r="CQ31" s="700"/>
      <c r="CR31" s="683">
        <v>194270</v>
      </c>
      <c r="CS31" s="719"/>
      <c r="CT31" s="719"/>
      <c r="CU31" s="719"/>
      <c r="CV31" s="719"/>
      <c r="CW31" s="719"/>
      <c r="CX31" s="719"/>
      <c r="CY31" s="720"/>
      <c r="CZ31" s="688">
        <v>0.7</v>
      </c>
      <c r="DA31" s="717"/>
      <c r="DB31" s="717"/>
      <c r="DC31" s="721"/>
      <c r="DD31" s="692">
        <v>181281</v>
      </c>
      <c r="DE31" s="719"/>
      <c r="DF31" s="719"/>
      <c r="DG31" s="719"/>
      <c r="DH31" s="719"/>
      <c r="DI31" s="719"/>
      <c r="DJ31" s="719"/>
      <c r="DK31" s="720"/>
      <c r="DL31" s="692">
        <v>181281</v>
      </c>
      <c r="DM31" s="719"/>
      <c r="DN31" s="719"/>
      <c r="DO31" s="719"/>
      <c r="DP31" s="719"/>
      <c r="DQ31" s="719"/>
      <c r="DR31" s="719"/>
      <c r="DS31" s="719"/>
      <c r="DT31" s="719"/>
      <c r="DU31" s="719"/>
      <c r="DV31" s="720"/>
      <c r="DW31" s="688">
        <v>1.2</v>
      </c>
      <c r="DX31" s="717"/>
      <c r="DY31" s="717"/>
      <c r="DZ31" s="717"/>
      <c r="EA31" s="717"/>
      <c r="EB31" s="717"/>
      <c r="EC31" s="718"/>
    </row>
    <row r="32" spans="2:133" ht="11.25" customHeight="1" x14ac:dyDescent="0.15">
      <c r="B32" s="729" t="s">
        <v>315</v>
      </c>
      <c r="C32" s="730"/>
      <c r="D32" s="730"/>
      <c r="E32" s="730"/>
      <c r="F32" s="730"/>
      <c r="G32" s="730"/>
      <c r="H32" s="730"/>
      <c r="I32" s="730"/>
      <c r="J32" s="730"/>
      <c r="K32" s="730"/>
      <c r="L32" s="730"/>
      <c r="M32" s="730"/>
      <c r="N32" s="730"/>
      <c r="O32" s="730"/>
      <c r="P32" s="730"/>
      <c r="Q32" s="731"/>
      <c r="R32" s="683" t="s">
        <v>236</v>
      </c>
      <c r="S32" s="684"/>
      <c r="T32" s="684"/>
      <c r="U32" s="684"/>
      <c r="V32" s="684"/>
      <c r="W32" s="684"/>
      <c r="X32" s="684"/>
      <c r="Y32" s="685"/>
      <c r="Z32" s="686" t="s">
        <v>129</v>
      </c>
      <c r="AA32" s="686"/>
      <c r="AB32" s="686"/>
      <c r="AC32" s="686"/>
      <c r="AD32" s="687" t="s">
        <v>129</v>
      </c>
      <c r="AE32" s="687"/>
      <c r="AF32" s="687"/>
      <c r="AG32" s="687"/>
      <c r="AH32" s="687"/>
      <c r="AI32" s="687"/>
      <c r="AJ32" s="687"/>
      <c r="AK32" s="687"/>
      <c r="AL32" s="688" t="s">
        <v>129</v>
      </c>
      <c r="AM32" s="689"/>
      <c r="AN32" s="689"/>
      <c r="AO32" s="690"/>
      <c r="AP32" s="742"/>
      <c r="AQ32" s="743"/>
      <c r="AR32" s="743"/>
      <c r="AS32" s="743"/>
      <c r="AT32" s="747"/>
      <c r="AU32" s="230" t="s">
        <v>316</v>
      </c>
      <c r="AV32" s="230"/>
      <c r="AW32" s="230"/>
      <c r="AX32" s="680" t="s">
        <v>317</v>
      </c>
      <c r="AY32" s="681"/>
      <c r="AZ32" s="681"/>
      <c r="BA32" s="681"/>
      <c r="BB32" s="681"/>
      <c r="BC32" s="681"/>
      <c r="BD32" s="681"/>
      <c r="BE32" s="681"/>
      <c r="BF32" s="682"/>
      <c r="BG32" s="752">
        <v>99.1</v>
      </c>
      <c r="BH32" s="719"/>
      <c r="BI32" s="719"/>
      <c r="BJ32" s="719"/>
      <c r="BK32" s="719"/>
      <c r="BL32" s="719"/>
      <c r="BM32" s="689">
        <v>95.6</v>
      </c>
      <c r="BN32" s="749"/>
      <c r="BO32" s="749"/>
      <c r="BP32" s="749"/>
      <c r="BQ32" s="750"/>
      <c r="BR32" s="752">
        <v>99.3</v>
      </c>
      <c r="BS32" s="719"/>
      <c r="BT32" s="719"/>
      <c r="BU32" s="719"/>
      <c r="BV32" s="719"/>
      <c r="BW32" s="719"/>
      <c r="BX32" s="689">
        <v>95.4</v>
      </c>
      <c r="BY32" s="749"/>
      <c r="BZ32" s="749"/>
      <c r="CA32" s="749"/>
      <c r="CB32" s="750"/>
      <c r="CD32" s="727"/>
      <c r="CE32" s="728"/>
      <c r="CF32" s="698" t="s">
        <v>318</v>
      </c>
      <c r="CG32" s="699"/>
      <c r="CH32" s="699"/>
      <c r="CI32" s="699"/>
      <c r="CJ32" s="699"/>
      <c r="CK32" s="699"/>
      <c r="CL32" s="699"/>
      <c r="CM32" s="699"/>
      <c r="CN32" s="699"/>
      <c r="CO32" s="699"/>
      <c r="CP32" s="699"/>
      <c r="CQ32" s="700"/>
      <c r="CR32" s="683">
        <v>96</v>
      </c>
      <c r="CS32" s="684"/>
      <c r="CT32" s="684"/>
      <c r="CU32" s="684"/>
      <c r="CV32" s="684"/>
      <c r="CW32" s="684"/>
      <c r="CX32" s="684"/>
      <c r="CY32" s="685"/>
      <c r="CZ32" s="688">
        <v>0</v>
      </c>
      <c r="DA32" s="717"/>
      <c r="DB32" s="717"/>
      <c r="DC32" s="721"/>
      <c r="DD32" s="692">
        <v>96</v>
      </c>
      <c r="DE32" s="684"/>
      <c r="DF32" s="684"/>
      <c r="DG32" s="684"/>
      <c r="DH32" s="684"/>
      <c r="DI32" s="684"/>
      <c r="DJ32" s="684"/>
      <c r="DK32" s="685"/>
      <c r="DL32" s="692">
        <v>96</v>
      </c>
      <c r="DM32" s="684"/>
      <c r="DN32" s="684"/>
      <c r="DO32" s="684"/>
      <c r="DP32" s="684"/>
      <c r="DQ32" s="684"/>
      <c r="DR32" s="684"/>
      <c r="DS32" s="684"/>
      <c r="DT32" s="684"/>
      <c r="DU32" s="684"/>
      <c r="DV32" s="685"/>
      <c r="DW32" s="688">
        <v>0</v>
      </c>
      <c r="DX32" s="717"/>
      <c r="DY32" s="717"/>
      <c r="DZ32" s="717"/>
      <c r="EA32" s="717"/>
      <c r="EB32" s="717"/>
      <c r="EC32" s="718"/>
    </row>
    <row r="33" spans="2:133" ht="11.25" customHeight="1" x14ac:dyDescent="0.15">
      <c r="B33" s="680" t="s">
        <v>319</v>
      </c>
      <c r="C33" s="681"/>
      <c r="D33" s="681"/>
      <c r="E33" s="681"/>
      <c r="F33" s="681"/>
      <c r="G33" s="681"/>
      <c r="H33" s="681"/>
      <c r="I33" s="681"/>
      <c r="J33" s="681"/>
      <c r="K33" s="681"/>
      <c r="L33" s="681"/>
      <c r="M33" s="681"/>
      <c r="N33" s="681"/>
      <c r="O33" s="681"/>
      <c r="P33" s="681"/>
      <c r="Q33" s="682"/>
      <c r="R33" s="683">
        <v>3072531</v>
      </c>
      <c r="S33" s="684"/>
      <c r="T33" s="684"/>
      <c r="U33" s="684"/>
      <c r="V33" s="684"/>
      <c r="W33" s="684"/>
      <c r="X33" s="684"/>
      <c r="Y33" s="685"/>
      <c r="Z33" s="686">
        <v>10.9</v>
      </c>
      <c r="AA33" s="686"/>
      <c r="AB33" s="686"/>
      <c r="AC33" s="686"/>
      <c r="AD33" s="687" t="s">
        <v>129</v>
      </c>
      <c r="AE33" s="687"/>
      <c r="AF33" s="687"/>
      <c r="AG33" s="687"/>
      <c r="AH33" s="687"/>
      <c r="AI33" s="687"/>
      <c r="AJ33" s="687"/>
      <c r="AK33" s="687"/>
      <c r="AL33" s="688" t="s">
        <v>176</v>
      </c>
      <c r="AM33" s="689"/>
      <c r="AN33" s="689"/>
      <c r="AO33" s="690"/>
      <c r="AP33" s="744"/>
      <c r="AQ33" s="745"/>
      <c r="AR33" s="745"/>
      <c r="AS33" s="745"/>
      <c r="AT33" s="748"/>
      <c r="AU33" s="232"/>
      <c r="AV33" s="232"/>
      <c r="AW33" s="232"/>
      <c r="AX33" s="733" t="s">
        <v>320</v>
      </c>
      <c r="AY33" s="734"/>
      <c r="AZ33" s="734"/>
      <c r="BA33" s="734"/>
      <c r="BB33" s="734"/>
      <c r="BC33" s="734"/>
      <c r="BD33" s="734"/>
      <c r="BE33" s="734"/>
      <c r="BF33" s="735"/>
      <c r="BG33" s="753">
        <v>99</v>
      </c>
      <c r="BH33" s="754"/>
      <c r="BI33" s="754"/>
      <c r="BJ33" s="754"/>
      <c r="BK33" s="754"/>
      <c r="BL33" s="754"/>
      <c r="BM33" s="755">
        <v>92.7</v>
      </c>
      <c r="BN33" s="754"/>
      <c r="BO33" s="754"/>
      <c r="BP33" s="754"/>
      <c r="BQ33" s="756"/>
      <c r="BR33" s="753">
        <v>99.1</v>
      </c>
      <c r="BS33" s="754"/>
      <c r="BT33" s="754"/>
      <c r="BU33" s="754"/>
      <c r="BV33" s="754"/>
      <c r="BW33" s="754"/>
      <c r="BX33" s="755">
        <v>89.4</v>
      </c>
      <c r="BY33" s="754"/>
      <c r="BZ33" s="754"/>
      <c r="CA33" s="754"/>
      <c r="CB33" s="756"/>
      <c r="CD33" s="698" t="s">
        <v>321</v>
      </c>
      <c r="CE33" s="699"/>
      <c r="CF33" s="699"/>
      <c r="CG33" s="699"/>
      <c r="CH33" s="699"/>
      <c r="CI33" s="699"/>
      <c r="CJ33" s="699"/>
      <c r="CK33" s="699"/>
      <c r="CL33" s="699"/>
      <c r="CM33" s="699"/>
      <c r="CN33" s="699"/>
      <c r="CO33" s="699"/>
      <c r="CP33" s="699"/>
      <c r="CQ33" s="700"/>
      <c r="CR33" s="683">
        <v>10366863</v>
      </c>
      <c r="CS33" s="719"/>
      <c r="CT33" s="719"/>
      <c r="CU33" s="719"/>
      <c r="CV33" s="719"/>
      <c r="CW33" s="719"/>
      <c r="CX33" s="719"/>
      <c r="CY33" s="720"/>
      <c r="CZ33" s="688">
        <v>37</v>
      </c>
      <c r="DA33" s="717"/>
      <c r="DB33" s="717"/>
      <c r="DC33" s="721"/>
      <c r="DD33" s="692">
        <v>8405552</v>
      </c>
      <c r="DE33" s="719"/>
      <c r="DF33" s="719"/>
      <c r="DG33" s="719"/>
      <c r="DH33" s="719"/>
      <c r="DI33" s="719"/>
      <c r="DJ33" s="719"/>
      <c r="DK33" s="720"/>
      <c r="DL33" s="692">
        <v>5834441</v>
      </c>
      <c r="DM33" s="719"/>
      <c r="DN33" s="719"/>
      <c r="DO33" s="719"/>
      <c r="DP33" s="719"/>
      <c r="DQ33" s="719"/>
      <c r="DR33" s="719"/>
      <c r="DS33" s="719"/>
      <c r="DT33" s="719"/>
      <c r="DU33" s="719"/>
      <c r="DV33" s="720"/>
      <c r="DW33" s="688">
        <v>39</v>
      </c>
      <c r="DX33" s="717"/>
      <c r="DY33" s="717"/>
      <c r="DZ33" s="717"/>
      <c r="EA33" s="717"/>
      <c r="EB33" s="717"/>
      <c r="EC33" s="718"/>
    </row>
    <row r="34" spans="2:133" ht="11.25" customHeight="1" x14ac:dyDescent="0.15">
      <c r="B34" s="680" t="s">
        <v>322</v>
      </c>
      <c r="C34" s="681"/>
      <c r="D34" s="681"/>
      <c r="E34" s="681"/>
      <c r="F34" s="681"/>
      <c r="G34" s="681"/>
      <c r="H34" s="681"/>
      <c r="I34" s="681"/>
      <c r="J34" s="681"/>
      <c r="K34" s="681"/>
      <c r="L34" s="681"/>
      <c r="M34" s="681"/>
      <c r="N34" s="681"/>
      <c r="O34" s="681"/>
      <c r="P34" s="681"/>
      <c r="Q34" s="682"/>
      <c r="R34" s="683">
        <v>106576</v>
      </c>
      <c r="S34" s="684"/>
      <c r="T34" s="684"/>
      <c r="U34" s="684"/>
      <c r="V34" s="684"/>
      <c r="W34" s="684"/>
      <c r="X34" s="684"/>
      <c r="Y34" s="685"/>
      <c r="Z34" s="686">
        <v>0.4</v>
      </c>
      <c r="AA34" s="686"/>
      <c r="AB34" s="686"/>
      <c r="AC34" s="686"/>
      <c r="AD34" s="687" t="s">
        <v>129</v>
      </c>
      <c r="AE34" s="687"/>
      <c r="AF34" s="687"/>
      <c r="AG34" s="687"/>
      <c r="AH34" s="687"/>
      <c r="AI34" s="687"/>
      <c r="AJ34" s="687"/>
      <c r="AK34" s="687"/>
      <c r="AL34" s="688" t="s">
        <v>129</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323</v>
      </c>
      <c r="CE34" s="699"/>
      <c r="CF34" s="699"/>
      <c r="CG34" s="699"/>
      <c r="CH34" s="699"/>
      <c r="CI34" s="699"/>
      <c r="CJ34" s="699"/>
      <c r="CK34" s="699"/>
      <c r="CL34" s="699"/>
      <c r="CM34" s="699"/>
      <c r="CN34" s="699"/>
      <c r="CO34" s="699"/>
      <c r="CP34" s="699"/>
      <c r="CQ34" s="700"/>
      <c r="CR34" s="683">
        <v>3380753</v>
      </c>
      <c r="CS34" s="684"/>
      <c r="CT34" s="684"/>
      <c r="CU34" s="684"/>
      <c r="CV34" s="684"/>
      <c r="CW34" s="684"/>
      <c r="CX34" s="684"/>
      <c r="CY34" s="685"/>
      <c r="CZ34" s="688">
        <v>12.1</v>
      </c>
      <c r="DA34" s="717"/>
      <c r="DB34" s="717"/>
      <c r="DC34" s="721"/>
      <c r="DD34" s="692">
        <v>2844410</v>
      </c>
      <c r="DE34" s="684"/>
      <c r="DF34" s="684"/>
      <c r="DG34" s="684"/>
      <c r="DH34" s="684"/>
      <c r="DI34" s="684"/>
      <c r="DJ34" s="684"/>
      <c r="DK34" s="685"/>
      <c r="DL34" s="692">
        <v>2315958</v>
      </c>
      <c r="DM34" s="684"/>
      <c r="DN34" s="684"/>
      <c r="DO34" s="684"/>
      <c r="DP34" s="684"/>
      <c r="DQ34" s="684"/>
      <c r="DR34" s="684"/>
      <c r="DS34" s="684"/>
      <c r="DT34" s="684"/>
      <c r="DU34" s="684"/>
      <c r="DV34" s="685"/>
      <c r="DW34" s="688">
        <v>15.5</v>
      </c>
      <c r="DX34" s="717"/>
      <c r="DY34" s="717"/>
      <c r="DZ34" s="717"/>
      <c r="EA34" s="717"/>
      <c r="EB34" s="717"/>
      <c r="EC34" s="718"/>
    </row>
    <row r="35" spans="2:133" ht="11.25" customHeight="1" x14ac:dyDescent="0.15">
      <c r="B35" s="680" t="s">
        <v>324</v>
      </c>
      <c r="C35" s="681"/>
      <c r="D35" s="681"/>
      <c r="E35" s="681"/>
      <c r="F35" s="681"/>
      <c r="G35" s="681"/>
      <c r="H35" s="681"/>
      <c r="I35" s="681"/>
      <c r="J35" s="681"/>
      <c r="K35" s="681"/>
      <c r="L35" s="681"/>
      <c r="M35" s="681"/>
      <c r="N35" s="681"/>
      <c r="O35" s="681"/>
      <c r="P35" s="681"/>
      <c r="Q35" s="682"/>
      <c r="R35" s="683">
        <v>134614</v>
      </c>
      <c r="S35" s="684"/>
      <c r="T35" s="684"/>
      <c r="U35" s="684"/>
      <c r="V35" s="684"/>
      <c r="W35" s="684"/>
      <c r="X35" s="684"/>
      <c r="Y35" s="685"/>
      <c r="Z35" s="686">
        <v>0.5</v>
      </c>
      <c r="AA35" s="686"/>
      <c r="AB35" s="686"/>
      <c r="AC35" s="686"/>
      <c r="AD35" s="687" t="s">
        <v>129</v>
      </c>
      <c r="AE35" s="687"/>
      <c r="AF35" s="687"/>
      <c r="AG35" s="687"/>
      <c r="AH35" s="687"/>
      <c r="AI35" s="687"/>
      <c r="AJ35" s="687"/>
      <c r="AK35" s="687"/>
      <c r="AL35" s="688" t="s">
        <v>176</v>
      </c>
      <c r="AM35" s="689"/>
      <c r="AN35" s="689"/>
      <c r="AO35" s="690"/>
      <c r="AP35" s="235"/>
      <c r="AQ35" s="662" t="s">
        <v>325</v>
      </c>
      <c r="AR35" s="663"/>
      <c r="AS35" s="663"/>
      <c r="AT35" s="663"/>
      <c r="AU35" s="663"/>
      <c r="AV35" s="663"/>
      <c r="AW35" s="663"/>
      <c r="AX35" s="663"/>
      <c r="AY35" s="663"/>
      <c r="AZ35" s="663"/>
      <c r="BA35" s="663"/>
      <c r="BB35" s="663"/>
      <c r="BC35" s="663"/>
      <c r="BD35" s="663"/>
      <c r="BE35" s="663"/>
      <c r="BF35" s="664"/>
      <c r="BG35" s="662" t="s">
        <v>326</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327</v>
      </c>
      <c r="CE35" s="699"/>
      <c r="CF35" s="699"/>
      <c r="CG35" s="699"/>
      <c r="CH35" s="699"/>
      <c r="CI35" s="699"/>
      <c r="CJ35" s="699"/>
      <c r="CK35" s="699"/>
      <c r="CL35" s="699"/>
      <c r="CM35" s="699"/>
      <c r="CN35" s="699"/>
      <c r="CO35" s="699"/>
      <c r="CP35" s="699"/>
      <c r="CQ35" s="700"/>
      <c r="CR35" s="683">
        <v>153272</v>
      </c>
      <c r="CS35" s="719"/>
      <c r="CT35" s="719"/>
      <c r="CU35" s="719"/>
      <c r="CV35" s="719"/>
      <c r="CW35" s="719"/>
      <c r="CX35" s="719"/>
      <c r="CY35" s="720"/>
      <c r="CZ35" s="688">
        <v>0.5</v>
      </c>
      <c r="DA35" s="717"/>
      <c r="DB35" s="717"/>
      <c r="DC35" s="721"/>
      <c r="DD35" s="692">
        <v>129646</v>
      </c>
      <c r="DE35" s="719"/>
      <c r="DF35" s="719"/>
      <c r="DG35" s="719"/>
      <c r="DH35" s="719"/>
      <c r="DI35" s="719"/>
      <c r="DJ35" s="719"/>
      <c r="DK35" s="720"/>
      <c r="DL35" s="692">
        <v>10013</v>
      </c>
      <c r="DM35" s="719"/>
      <c r="DN35" s="719"/>
      <c r="DO35" s="719"/>
      <c r="DP35" s="719"/>
      <c r="DQ35" s="719"/>
      <c r="DR35" s="719"/>
      <c r="DS35" s="719"/>
      <c r="DT35" s="719"/>
      <c r="DU35" s="719"/>
      <c r="DV35" s="720"/>
      <c r="DW35" s="688">
        <v>0.1</v>
      </c>
      <c r="DX35" s="717"/>
      <c r="DY35" s="717"/>
      <c r="DZ35" s="717"/>
      <c r="EA35" s="717"/>
      <c r="EB35" s="717"/>
      <c r="EC35" s="718"/>
    </row>
    <row r="36" spans="2:133" ht="11.25" customHeight="1" x14ac:dyDescent="0.15">
      <c r="B36" s="680" t="s">
        <v>328</v>
      </c>
      <c r="C36" s="681"/>
      <c r="D36" s="681"/>
      <c r="E36" s="681"/>
      <c r="F36" s="681"/>
      <c r="G36" s="681"/>
      <c r="H36" s="681"/>
      <c r="I36" s="681"/>
      <c r="J36" s="681"/>
      <c r="K36" s="681"/>
      <c r="L36" s="681"/>
      <c r="M36" s="681"/>
      <c r="N36" s="681"/>
      <c r="O36" s="681"/>
      <c r="P36" s="681"/>
      <c r="Q36" s="682"/>
      <c r="R36" s="683">
        <v>1565405</v>
      </c>
      <c r="S36" s="684"/>
      <c r="T36" s="684"/>
      <c r="U36" s="684"/>
      <c r="V36" s="684"/>
      <c r="W36" s="684"/>
      <c r="X36" s="684"/>
      <c r="Y36" s="685"/>
      <c r="Z36" s="686">
        <v>5.5</v>
      </c>
      <c r="AA36" s="686"/>
      <c r="AB36" s="686"/>
      <c r="AC36" s="686"/>
      <c r="AD36" s="687" t="s">
        <v>129</v>
      </c>
      <c r="AE36" s="687"/>
      <c r="AF36" s="687"/>
      <c r="AG36" s="687"/>
      <c r="AH36" s="687"/>
      <c r="AI36" s="687"/>
      <c r="AJ36" s="687"/>
      <c r="AK36" s="687"/>
      <c r="AL36" s="688" t="s">
        <v>236</v>
      </c>
      <c r="AM36" s="689"/>
      <c r="AN36" s="689"/>
      <c r="AO36" s="690"/>
      <c r="AP36" s="235"/>
      <c r="AQ36" s="757" t="s">
        <v>329</v>
      </c>
      <c r="AR36" s="758"/>
      <c r="AS36" s="758"/>
      <c r="AT36" s="758"/>
      <c r="AU36" s="758"/>
      <c r="AV36" s="758"/>
      <c r="AW36" s="758"/>
      <c r="AX36" s="758"/>
      <c r="AY36" s="759"/>
      <c r="AZ36" s="672">
        <v>3236773</v>
      </c>
      <c r="BA36" s="673"/>
      <c r="BB36" s="673"/>
      <c r="BC36" s="673"/>
      <c r="BD36" s="673"/>
      <c r="BE36" s="673"/>
      <c r="BF36" s="760"/>
      <c r="BG36" s="694" t="s">
        <v>330</v>
      </c>
      <c r="BH36" s="695"/>
      <c r="BI36" s="695"/>
      <c r="BJ36" s="695"/>
      <c r="BK36" s="695"/>
      <c r="BL36" s="695"/>
      <c r="BM36" s="695"/>
      <c r="BN36" s="695"/>
      <c r="BO36" s="695"/>
      <c r="BP36" s="695"/>
      <c r="BQ36" s="695"/>
      <c r="BR36" s="695"/>
      <c r="BS36" s="695"/>
      <c r="BT36" s="695"/>
      <c r="BU36" s="696"/>
      <c r="BV36" s="672">
        <v>209926</v>
      </c>
      <c r="BW36" s="673"/>
      <c r="BX36" s="673"/>
      <c r="BY36" s="673"/>
      <c r="BZ36" s="673"/>
      <c r="CA36" s="673"/>
      <c r="CB36" s="760"/>
      <c r="CD36" s="698" t="s">
        <v>331</v>
      </c>
      <c r="CE36" s="699"/>
      <c r="CF36" s="699"/>
      <c r="CG36" s="699"/>
      <c r="CH36" s="699"/>
      <c r="CI36" s="699"/>
      <c r="CJ36" s="699"/>
      <c r="CK36" s="699"/>
      <c r="CL36" s="699"/>
      <c r="CM36" s="699"/>
      <c r="CN36" s="699"/>
      <c r="CO36" s="699"/>
      <c r="CP36" s="699"/>
      <c r="CQ36" s="700"/>
      <c r="CR36" s="683">
        <v>3518027</v>
      </c>
      <c r="CS36" s="684"/>
      <c r="CT36" s="684"/>
      <c r="CU36" s="684"/>
      <c r="CV36" s="684"/>
      <c r="CW36" s="684"/>
      <c r="CX36" s="684"/>
      <c r="CY36" s="685"/>
      <c r="CZ36" s="688">
        <v>12.5</v>
      </c>
      <c r="DA36" s="717"/>
      <c r="DB36" s="717"/>
      <c r="DC36" s="721"/>
      <c r="DD36" s="692">
        <v>2638092</v>
      </c>
      <c r="DE36" s="684"/>
      <c r="DF36" s="684"/>
      <c r="DG36" s="684"/>
      <c r="DH36" s="684"/>
      <c r="DI36" s="684"/>
      <c r="DJ36" s="684"/>
      <c r="DK36" s="685"/>
      <c r="DL36" s="692">
        <v>1475297</v>
      </c>
      <c r="DM36" s="684"/>
      <c r="DN36" s="684"/>
      <c r="DO36" s="684"/>
      <c r="DP36" s="684"/>
      <c r="DQ36" s="684"/>
      <c r="DR36" s="684"/>
      <c r="DS36" s="684"/>
      <c r="DT36" s="684"/>
      <c r="DU36" s="684"/>
      <c r="DV36" s="685"/>
      <c r="DW36" s="688">
        <v>9.9</v>
      </c>
      <c r="DX36" s="717"/>
      <c r="DY36" s="717"/>
      <c r="DZ36" s="717"/>
      <c r="EA36" s="717"/>
      <c r="EB36" s="717"/>
      <c r="EC36" s="718"/>
    </row>
    <row r="37" spans="2:133" ht="11.25" customHeight="1" x14ac:dyDescent="0.15">
      <c r="B37" s="680" t="s">
        <v>332</v>
      </c>
      <c r="C37" s="681"/>
      <c r="D37" s="681"/>
      <c r="E37" s="681"/>
      <c r="F37" s="681"/>
      <c r="G37" s="681"/>
      <c r="H37" s="681"/>
      <c r="I37" s="681"/>
      <c r="J37" s="681"/>
      <c r="K37" s="681"/>
      <c r="L37" s="681"/>
      <c r="M37" s="681"/>
      <c r="N37" s="681"/>
      <c r="O37" s="681"/>
      <c r="P37" s="681"/>
      <c r="Q37" s="682"/>
      <c r="R37" s="683">
        <v>204603</v>
      </c>
      <c r="S37" s="684"/>
      <c r="T37" s="684"/>
      <c r="U37" s="684"/>
      <c r="V37" s="684"/>
      <c r="W37" s="684"/>
      <c r="X37" s="684"/>
      <c r="Y37" s="685"/>
      <c r="Z37" s="686">
        <v>0.7</v>
      </c>
      <c r="AA37" s="686"/>
      <c r="AB37" s="686"/>
      <c r="AC37" s="686"/>
      <c r="AD37" s="687" t="s">
        <v>129</v>
      </c>
      <c r="AE37" s="687"/>
      <c r="AF37" s="687"/>
      <c r="AG37" s="687"/>
      <c r="AH37" s="687"/>
      <c r="AI37" s="687"/>
      <c r="AJ37" s="687"/>
      <c r="AK37" s="687"/>
      <c r="AL37" s="688" t="s">
        <v>129</v>
      </c>
      <c r="AM37" s="689"/>
      <c r="AN37" s="689"/>
      <c r="AO37" s="690"/>
      <c r="AQ37" s="761" t="s">
        <v>333</v>
      </c>
      <c r="AR37" s="762"/>
      <c r="AS37" s="762"/>
      <c r="AT37" s="762"/>
      <c r="AU37" s="762"/>
      <c r="AV37" s="762"/>
      <c r="AW37" s="762"/>
      <c r="AX37" s="762"/>
      <c r="AY37" s="763"/>
      <c r="AZ37" s="683">
        <v>748943</v>
      </c>
      <c r="BA37" s="684"/>
      <c r="BB37" s="684"/>
      <c r="BC37" s="684"/>
      <c r="BD37" s="719"/>
      <c r="BE37" s="719"/>
      <c r="BF37" s="750"/>
      <c r="BG37" s="698" t="s">
        <v>334</v>
      </c>
      <c r="BH37" s="699"/>
      <c r="BI37" s="699"/>
      <c r="BJ37" s="699"/>
      <c r="BK37" s="699"/>
      <c r="BL37" s="699"/>
      <c r="BM37" s="699"/>
      <c r="BN37" s="699"/>
      <c r="BO37" s="699"/>
      <c r="BP37" s="699"/>
      <c r="BQ37" s="699"/>
      <c r="BR37" s="699"/>
      <c r="BS37" s="699"/>
      <c r="BT37" s="699"/>
      <c r="BU37" s="700"/>
      <c r="BV37" s="683">
        <v>131124</v>
      </c>
      <c r="BW37" s="684"/>
      <c r="BX37" s="684"/>
      <c r="BY37" s="684"/>
      <c r="BZ37" s="684"/>
      <c r="CA37" s="684"/>
      <c r="CB37" s="693"/>
      <c r="CD37" s="698" t="s">
        <v>335</v>
      </c>
      <c r="CE37" s="699"/>
      <c r="CF37" s="699"/>
      <c r="CG37" s="699"/>
      <c r="CH37" s="699"/>
      <c r="CI37" s="699"/>
      <c r="CJ37" s="699"/>
      <c r="CK37" s="699"/>
      <c r="CL37" s="699"/>
      <c r="CM37" s="699"/>
      <c r="CN37" s="699"/>
      <c r="CO37" s="699"/>
      <c r="CP37" s="699"/>
      <c r="CQ37" s="700"/>
      <c r="CR37" s="683">
        <v>1263174</v>
      </c>
      <c r="CS37" s="719"/>
      <c r="CT37" s="719"/>
      <c r="CU37" s="719"/>
      <c r="CV37" s="719"/>
      <c r="CW37" s="719"/>
      <c r="CX37" s="719"/>
      <c r="CY37" s="720"/>
      <c r="CZ37" s="688">
        <v>4.5</v>
      </c>
      <c r="DA37" s="717"/>
      <c r="DB37" s="717"/>
      <c r="DC37" s="721"/>
      <c r="DD37" s="692">
        <v>1263174</v>
      </c>
      <c r="DE37" s="719"/>
      <c r="DF37" s="719"/>
      <c r="DG37" s="719"/>
      <c r="DH37" s="719"/>
      <c r="DI37" s="719"/>
      <c r="DJ37" s="719"/>
      <c r="DK37" s="720"/>
      <c r="DL37" s="692">
        <v>975794</v>
      </c>
      <c r="DM37" s="719"/>
      <c r="DN37" s="719"/>
      <c r="DO37" s="719"/>
      <c r="DP37" s="719"/>
      <c r="DQ37" s="719"/>
      <c r="DR37" s="719"/>
      <c r="DS37" s="719"/>
      <c r="DT37" s="719"/>
      <c r="DU37" s="719"/>
      <c r="DV37" s="720"/>
      <c r="DW37" s="688">
        <v>6.5</v>
      </c>
      <c r="DX37" s="717"/>
      <c r="DY37" s="717"/>
      <c r="DZ37" s="717"/>
      <c r="EA37" s="717"/>
      <c r="EB37" s="717"/>
      <c r="EC37" s="718"/>
    </row>
    <row r="38" spans="2:133" ht="11.25" customHeight="1" x14ac:dyDescent="0.15">
      <c r="B38" s="680" t="s">
        <v>336</v>
      </c>
      <c r="C38" s="681"/>
      <c r="D38" s="681"/>
      <c r="E38" s="681"/>
      <c r="F38" s="681"/>
      <c r="G38" s="681"/>
      <c r="H38" s="681"/>
      <c r="I38" s="681"/>
      <c r="J38" s="681"/>
      <c r="K38" s="681"/>
      <c r="L38" s="681"/>
      <c r="M38" s="681"/>
      <c r="N38" s="681"/>
      <c r="O38" s="681"/>
      <c r="P38" s="681"/>
      <c r="Q38" s="682"/>
      <c r="R38" s="683">
        <v>418673</v>
      </c>
      <c r="S38" s="684"/>
      <c r="T38" s="684"/>
      <c r="U38" s="684"/>
      <c r="V38" s="684"/>
      <c r="W38" s="684"/>
      <c r="X38" s="684"/>
      <c r="Y38" s="685"/>
      <c r="Z38" s="686">
        <v>1.5</v>
      </c>
      <c r="AA38" s="686"/>
      <c r="AB38" s="686"/>
      <c r="AC38" s="686"/>
      <c r="AD38" s="687">
        <v>153</v>
      </c>
      <c r="AE38" s="687"/>
      <c r="AF38" s="687"/>
      <c r="AG38" s="687"/>
      <c r="AH38" s="687"/>
      <c r="AI38" s="687"/>
      <c r="AJ38" s="687"/>
      <c r="AK38" s="687"/>
      <c r="AL38" s="688">
        <v>0</v>
      </c>
      <c r="AM38" s="689"/>
      <c r="AN38" s="689"/>
      <c r="AO38" s="690"/>
      <c r="AQ38" s="761" t="s">
        <v>337</v>
      </c>
      <c r="AR38" s="762"/>
      <c r="AS38" s="762"/>
      <c r="AT38" s="762"/>
      <c r="AU38" s="762"/>
      <c r="AV38" s="762"/>
      <c r="AW38" s="762"/>
      <c r="AX38" s="762"/>
      <c r="AY38" s="763"/>
      <c r="AZ38" s="683">
        <v>110597</v>
      </c>
      <c r="BA38" s="684"/>
      <c r="BB38" s="684"/>
      <c r="BC38" s="684"/>
      <c r="BD38" s="719"/>
      <c r="BE38" s="719"/>
      <c r="BF38" s="750"/>
      <c r="BG38" s="698" t="s">
        <v>338</v>
      </c>
      <c r="BH38" s="699"/>
      <c r="BI38" s="699"/>
      <c r="BJ38" s="699"/>
      <c r="BK38" s="699"/>
      <c r="BL38" s="699"/>
      <c r="BM38" s="699"/>
      <c r="BN38" s="699"/>
      <c r="BO38" s="699"/>
      <c r="BP38" s="699"/>
      <c r="BQ38" s="699"/>
      <c r="BR38" s="699"/>
      <c r="BS38" s="699"/>
      <c r="BT38" s="699"/>
      <c r="BU38" s="700"/>
      <c r="BV38" s="683">
        <v>7087</v>
      </c>
      <c r="BW38" s="684"/>
      <c r="BX38" s="684"/>
      <c r="BY38" s="684"/>
      <c r="BZ38" s="684"/>
      <c r="CA38" s="684"/>
      <c r="CB38" s="693"/>
      <c r="CD38" s="698" t="s">
        <v>339</v>
      </c>
      <c r="CE38" s="699"/>
      <c r="CF38" s="699"/>
      <c r="CG38" s="699"/>
      <c r="CH38" s="699"/>
      <c r="CI38" s="699"/>
      <c r="CJ38" s="699"/>
      <c r="CK38" s="699"/>
      <c r="CL38" s="699"/>
      <c r="CM38" s="699"/>
      <c r="CN38" s="699"/>
      <c r="CO38" s="699"/>
      <c r="CP38" s="699"/>
      <c r="CQ38" s="700"/>
      <c r="CR38" s="683">
        <v>3175237</v>
      </c>
      <c r="CS38" s="684"/>
      <c r="CT38" s="684"/>
      <c r="CU38" s="684"/>
      <c r="CV38" s="684"/>
      <c r="CW38" s="684"/>
      <c r="CX38" s="684"/>
      <c r="CY38" s="685"/>
      <c r="CZ38" s="688">
        <v>11.3</v>
      </c>
      <c r="DA38" s="717"/>
      <c r="DB38" s="717"/>
      <c r="DC38" s="721"/>
      <c r="DD38" s="692">
        <v>2739022</v>
      </c>
      <c r="DE38" s="684"/>
      <c r="DF38" s="684"/>
      <c r="DG38" s="684"/>
      <c r="DH38" s="684"/>
      <c r="DI38" s="684"/>
      <c r="DJ38" s="684"/>
      <c r="DK38" s="685"/>
      <c r="DL38" s="692">
        <v>2033173</v>
      </c>
      <c r="DM38" s="684"/>
      <c r="DN38" s="684"/>
      <c r="DO38" s="684"/>
      <c r="DP38" s="684"/>
      <c r="DQ38" s="684"/>
      <c r="DR38" s="684"/>
      <c r="DS38" s="684"/>
      <c r="DT38" s="684"/>
      <c r="DU38" s="684"/>
      <c r="DV38" s="685"/>
      <c r="DW38" s="688">
        <v>13.6</v>
      </c>
      <c r="DX38" s="717"/>
      <c r="DY38" s="717"/>
      <c r="DZ38" s="717"/>
      <c r="EA38" s="717"/>
      <c r="EB38" s="717"/>
      <c r="EC38" s="718"/>
    </row>
    <row r="39" spans="2:133" ht="11.25" customHeight="1" x14ac:dyDescent="0.15">
      <c r="B39" s="680" t="s">
        <v>340</v>
      </c>
      <c r="C39" s="681"/>
      <c r="D39" s="681"/>
      <c r="E39" s="681"/>
      <c r="F39" s="681"/>
      <c r="G39" s="681"/>
      <c r="H39" s="681"/>
      <c r="I39" s="681"/>
      <c r="J39" s="681"/>
      <c r="K39" s="681"/>
      <c r="L39" s="681"/>
      <c r="M39" s="681"/>
      <c r="N39" s="681"/>
      <c r="O39" s="681"/>
      <c r="P39" s="681"/>
      <c r="Q39" s="682"/>
      <c r="R39" s="683">
        <v>2748700</v>
      </c>
      <c r="S39" s="684"/>
      <c r="T39" s="684"/>
      <c r="U39" s="684"/>
      <c r="V39" s="684"/>
      <c r="W39" s="684"/>
      <c r="X39" s="684"/>
      <c r="Y39" s="685"/>
      <c r="Z39" s="686">
        <v>9.6999999999999993</v>
      </c>
      <c r="AA39" s="686"/>
      <c r="AB39" s="686"/>
      <c r="AC39" s="686"/>
      <c r="AD39" s="687" t="s">
        <v>129</v>
      </c>
      <c r="AE39" s="687"/>
      <c r="AF39" s="687"/>
      <c r="AG39" s="687"/>
      <c r="AH39" s="687"/>
      <c r="AI39" s="687"/>
      <c r="AJ39" s="687"/>
      <c r="AK39" s="687"/>
      <c r="AL39" s="688" t="s">
        <v>176</v>
      </c>
      <c r="AM39" s="689"/>
      <c r="AN39" s="689"/>
      <c r="AO39" s="690"/>
      <c r="AQ39" s="761" t="s">
        <v>341</v>
      </c>
      <c r="AR39" s="762"/>
      <c r="AS39" s="762"/>
      <c r="AT39" s="762"/>
      <c r="AU39" s="762"/>
      <c r="AV39" s="762"/>
      <c r="AW39" s="762"/>
      <c r="AX39" s="762"/>
      <c r="AY39" s="763"/>
      <c r="AZ39" s="683">
        <v>61536</v>
      </c>
      <c r="BA39" s="684"/>
      <c r="BB39" s="684"/>
      <c r="BC39" s="684"/>
      <c r="BD39" s="719"/>
      <c r="BE39" s="719"/>
      <c r="BF39" s="750"/>
      <c r="BG39" s="698" t="s">
        <v>342</v>
      </c>
      <c r="BH39" s="699"/>
      <c r="BI39" s="699"/>
      <c r="BJ39" s="699"/>
      <c r="BK39" s="699"/>
      <c r="BL39" s="699"/>
      <c r="BM39" s="699"/>
      <c r="BN39" s="699"/>
      <c r="BO39" s="699"/>
      <c r="BP39" s="699"/>
      <c r="BQ39" s="699"/>
      <c r="BR39" s="699"/>
      <c r="BS39" s="699"/>
      <c r="BT39" s="699"/>
      <c r="BU39" s="700"/>
      <c r="BV39" s="683">
        <v>12424</v>
      </c>
      <c r="BW39" s="684"/>
      <c r="BX39" s="684"/>
      <c r="BY39" s="684"/>
      <c r="BZ39" s="684"/>
      <c r="CA39" s="684"/>
      <c r="CB39" s="693"/>
      <c r="CD39" s="698" t="s">
        <v>343</v>
      </c>
      <c r="CE39" s="699"/>
      <c r="CF39" s="699"/>
      <c r="CG39" s="699"/>
      <c r="CH39" s="699"/>
      <c r="CI39" s="699"/>
      <c r="CJ39" s="699"/>
      <c r="CK39" s="699"/>
      <c r="CL39" s="699"/>
      <c r="CM39" s="699"/>
      <c r="CN39" s="699"/>
      <c r="CO39" s="699"/>
      <c r="CP39" s="699"/>
      <c r="CQ39" s="700"/>
      <c r="CR39" s="683">
        <v>106398</v>
      </c>
      <c r="CS39" s="719"/>
      <c r="CT39" s="719"/>
      <c r="CU39" s="719"/>
      <c r="CV39" s="719"/>
      <c r="CW39" s="719"/>
      <c r="CX39" s="719"/>
      <c r="CY39" s="720"/>
      <c r="CZ39" s="688">
        <v>0.4</v>
      </c>
      <c r="DA39" s="717"/>
      <c r="DB39" s="717"/>
      <c r="DC39" s="721"/>
      <c r="DD39" s="692">
        <v>54382</v>
      </c>
      <c r="DE39" s="719"/>
      <c r="DF39" s="719"/>
      <c r="DG39" s="719"/>
      <c r="DH39" s="719"/>
      <c r="DI39" s="719"/>
      <c r="DJ39" s="719"/>
      <c r="DK39" s="720"/>
      <c r="DL39" s="692" t="s">
        <v>129</v>
      </c>
      <c r="DM39" s="719"/>
      <c r="DN39" s="719"/>
      <c r="DO39" s="719"/>
      <c r="DP39" s="719"/>
      <c r="DQ39" s="719"/>
      <c r="DR39" s="719"/>
      <c r="DS39" s="719"/>
      <c r="DT39" s="719"/>
      <c r="DU39" s="719"/>
      <c r="DV39" s="720"/>
      <c r="DW39" s="688" t="s">
        <v>236</v>
      </c>
      <c r="DX39" s="717"/>
      <c r="DY39" s="717"/>
      <c r="DZ39" s="717"/>
      <c r="EA39" s="717"/>
      <c r="EB39" s="717"/>
      <c r="EC39" s="718"/>
    </row>
    <row r="40" spans="2:133" ht="11.25" customHeight="1" x14ac:dyDescent="0.15">
      <c r="B40" s="680" t="s">
        <v>344</v>
      </c>
      <c r="C40" s="681"/>
      <c r="D40" s="681"/>
      <c r="E40" s="681"/>
      <c r="F40" s="681"/>
      <c r="G40" s="681"/>
      <c r="H40" s="681"/>
      <c r="I40" s="681"/>
      <c r="J40" s="681"/>
      <c r="K40" s="681"/>
      <c r="L40" s="681"/>
      <c r="M40" s="681"/>
      <c r="N40" s="681"/>
      <c r="O40" s="681"/>
      <c r="P40" s="681"/>
      <c r="Q40" s="682"/>
      <c r="R40" s="683" t="s">
        <v>129</v>
      </c>
      <c r="S40" s="684"/>
      <c r="T40" s="684"/>
      <c r="U40" s="684"/>
      <c r="V40" s="684"/>
      <c r="W40" s="684"/>
      <c r="X40" s="684"/>
      <c r="Y40" s="685"/>
      <c r="Z40" s="686" t="s">
        <v>176</v>
      </c>
      <c r="AA40" s="686"/>
      <c r="AB40" s="686"/>
      <c r="AC40" s="686"/>
      <c r="AD40" s="687" t="s">
        <v>129</v>
      </c>
      <c r="AE40" s="687"/>
      <c r="AF40" s="687"/>
      <c r="AG40" s="687"/>
      <c r="AH40" s="687"/>
      <c r="AI40" s="687"/>
      <c r="AJ40" s="687"/>
      <c r="AK40" s="687"/>
      <c r="AL40" s="688" t="s">
        <v>129</v>
      </c>
      <c r="AM40" s="689"/>
      <c r="AN40" s="689"/>
      <c r="AO40" s="690"/>
      <c r="AQ40" s="761" t="s">
        <v>345</v>
      </c>
      <c r="AR40" s="762"/>
      <c r="AS40" s="762"/>
      <c r="AT40" s="762"/>
      <c r="AU40" s="762"/>
      <c r="AV40" s="762"/>
      <c r="AW40" s="762"/>
      <c r="AX40" s="762"/>
      <c r="AY40" s="763"/>
      <c r="AZ40" s="683" t="s">
        <v>129</v>
      </c>
      <c r="BA40" s="684"/>
      <c r="BB40" s="684"/>
      <c r="BC40" s="684"/>
      <c r="BD40" s="719"/>
      <c r="BE40" s="719"/>
      <c r="BF40" s="750"/>
      <c r="BG40" s="764" t="s">
        <v>346</v>
      </c>
      <c r="BH40" s="765"/>
      <c r="BI40" s="765"/>
      <c r="BJ40" s="765"/>
      <c r="BK40" s="765"/>
      <c r="BL40" s="236"/>
      <c r="BM40" s="699" t="s">
        <v>347</v>
      </c>
      <c r="BN40" s="699"/>
      <c r="BO40" s="699"/>
      <c r="BP40" s="699"/>
      <c r="BQ40" s="699"/>
      <c r="BR40" s="699"/>
      <c r="BS40" s="699"/>
      <c r="BT40" s="699"/>
      <c r="BU40" s="700"/>
      <c r="BV40" s="683">
        <v>100</v>
      </c>
      <c r="BW40" s="684"/>
      <c r="BX40" s="684"/>
      <c r="BY40" s="684"/>
      <c r="BZ40" s="684"/>
      <c r="CA40" s="684"/>
      <c r="CB40" s="693"/>
      <c r="CD40" s="698" t="s">
        <v>348</v>
      </c>
      <c r="CE40" s="699"/>
      <c r="CF40" s="699"/>
      <c r="CG40" s="699"/>
      <c r="CH40" s="699"/>
      <c r="CI40" s="699"/>
      <c r="CJ40" s="699"/>
      <c r="CK40" s="699"/>
      <c r="CL40" s="699"/>
      <c r="CM40" s="699"/>
      <c r="CN40" s="699"/>
      <c r="CO40" s="699"/>
      <c r="CP40" s="699"/>
      <c r="CQ40" s="700"/>
      <c r="CR40" s="683">
        <v>33176</v>
      </c>
      <c r="CS40" s="684"/>
      <c r="CT40" s="684"/>
      <c r="CU40" s="684"/>
      <c r="CV40" s="684"/>
      <c r="CW40" s="684"/>
      <c r="CX40" s="684"/>
      <c r="CY40" s="685"/>
      <c r="CZ40" s="688">
        <v>0.1</v>
      </c>
      <c r="DA40" s="717"/>
      <c r="DB40" s="717"/>
      <c r="DC40" s="721"/>
      <c r="DD40" s="692" t="s">
        <v>236</v>
      </c>
      <c r="DE40" s="684"/>
      <c r="DF40" s="684"/>
      <c r="DG40" s="684"/>
      <c r="DH40" s="684"/>
      <c r="DI40" s="684"/>
      <c r="DJ40" s="684"/>
      <c r="DK40" s="685"/>
      <c r="DL40" s="692" t="s">
        <v>129</v>
      </c>
      <c r="DM40" s="684"/>
      <c r="DN40" s="684"/>
      <c r="DO40" s="684"/>
      <c r="DP40" s="684"/>
      <c r="DQ40" s="684"/>
      <c r="DR40" s="684"/>
      <c r="DS40" s="684"/>
      <c r="DT40" s="684"/>
      <c r="DU40" s="684"/>
      <c r="DV40" s="685"/>
      <c r="DW40" s="688" t="s">
        <v>129</v>
      </c>
      <c r="DX40" s="717"/>
      <c r="DY40" s="717"/>
      <c r="DZ40" s="717"/>
      <c r="EA40" s="717"/>
      <c r="EB40" s="717"/>
      <c r="EC40" s="718"/>
    </row>
    <row r="41" spans="2:133" ht="11.25" customHeight="1" x14ac:dyDescent="0.15">
      <c r="B41" s="680" t="s">
        <v>349</v>
      </c>
      <c r="C41" s="681"/>
      <c r="D41" s="681"/>
      <c r="E41" s="681"/>
      <c r="F41" s="681"/>
      <c r="G41" s="681"/>
      <c r="H41" s="681"/>
      <c r="I41" s="681"/>
      <c r="J41" s="681"/>
      <c r="K41" s="681"/>
      <c r="L41" s="681"/>
      <c r="M41" s="681"/>
      <c r="N41" s="681"/>
      <c r="O41" s="681"/>
      <c r="P41" s="681"/>
      <c r="Q41" s="682"/>
      <c r="R41" s="683">
        <v>555500</v>
      </c>
      <c r="S41" s="684"/>
      <c r="T41" s="684"/>
      <c r="U41" s="684"/>
      <c r="V41" s="684"/>
      <c r="W41" s="684"/>
      <c r="X41" s="684"/>
      <c r="Y41" s="685"/>
      <c r="Z41" s="686">
        <v>2</v>
      </c>
      <c r="AA41" s="686"/>
      <c r="AB41" s="686"/>
      <c r="AC41" s="686"/>
      <c r="AD41" s="687" t="s">
        <v>236</v>
      </c>
      <c r="AE41" s="687"/>
      <c r="AF41" s="687"/>
      <c r="AG41" s="687"/>
      <c r="AH41" s="687"/>
      <c r="AI41" s="687"/>
      <c r="AJ41" s="687"/>
      <c r="AK41" s="687"/>
      <c r="AL41" s="688" t="s">
        <v>176</v>
      </c>
      <c r="AM41" s="689"/>
      <c r="AN41" s="689"/>
      <c r="AO41" s="690"/>
      <c r="AQ41" s="761" t="s">
        <v>350</v>
      </c>
      <c r="AR41" s="762"/>
      <c r="AS41" s="762"/>
      <c r="AT41" s="762"/>
      <c r="AU41" s="762"/>
      <c r="AV41" s="762"/>
      <c r="AW41" s="762"/>
      <c r="AX41" s="762"/>
      <c r="AY41" s="763"/>
      <c r="AZ41" s="683">
        <v>564759</v>
      </c>
      <c r="BA41" s="684"/>
      <c r="BB41" s="684"/>
      <c r="BC41" s="684"/>
      <c r="BD41" s="719"/>
      <c r="BE41" s="719"/>
      <c r="BF41" s="750"/>
      <c r="BG41" s="764"/>
      <c r="BH41" s="765"/>
      <c r="BI41" s="765"/>
      <c r="BJ41" s="765"/>
      <c r="BK41" s="765"/>
      <c r="BL41" s="236"/>
      <c r="BM41" s="699" t="s">
        <v>351</v>
      </c>
      <c r="BN41" s="699"/>
      <c r="BO41" s="699"/>
      <c r="BP41" s="699"/>
      <c r="BQ41" s="699"/>
      <c r="BR41" s="699"/>
      <c r="BS41" s="699"/>
      <c r="BT41" s="699"/>
      <c r="BU41" s="700"/>
      <c r="BV41" s="683" t="s">
        <v>176</v>
      </c>
      <c r="BW41" s="684"/>
      <c r="BX41" s="684"/>
      <c r="BY41" s="684"/>
      <c r="BZ41" s="684"/>
      <c r="CA41" s="684"/>
      <c r="CB41" s="693"/>
      <c r="CD41" s="698" t="s">
        <v>352</v>
      </c>
      <c r="CE41" s="699"/>
      <c r="CF41" s="699"/>
      <c r="CG41" s="699"/>
      <c r="CH41" s="699"/>
      <c r="CI41" s="699"/>
      <c r="CJ41" s="699"/>
      <c r="CK41" s="699"/>
      <c r="CL41" s="699"/>
      <c r="CM41" s="699"/>
      <c r="CN41" s="699"/>
      <c r="CO41" s="699"/>
      <c r="CP41" s="699"/>
      <c r="CQ41" s="700"/>
      <c r="CR41" s="683" t="s">
        <v>129</v>
      </c>
      <c r="CS41" s="719"/>
      <c r="CT41" s="719"/>
      <c r="CU41" s="719"/>
      <c r="CV41" s="719"/>
      <c r="CW41" s="719"/>
      <c r="CX41" s="719"/>
      <c r="CY41" s="720"/>
      <c r="CZ41" s="688" t="s">
        <v>129</v>
      </c>
      <c r="DA41" s="717"/>
      <c r="DB41" s="717"/>
      <c r="DC41" s="721"/>
      <c r="DD41" s="692" t="s">
        <v>129</v>
      </c>
      <c r="DE41" s="719"/>
      <c r="DF41" s="719"/>
      <c r="DG41" s="719"/>
      <c r="DH41" s="719"/>
      <c r="DI41" s="719"/>
      <c r="DJ41" s="719"/>
      <c r="DK41" s="720"/>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33" t="s">
        <v>353</v>
      </c>
      <c r="C42" s="734"/>
      <c r="D42" s="734"/>
      <c r="E42" s="734"/>
      <c r="F42" s="734"/>
      <c r="G42" s="734"/>
      <c r="H42" s="734"/>
      <c r="I42" s="734"/>
      <c r="J42" s="734"/>
      <c r="K42" s="734"/>
      <c r="L42" s="734"/>
      <c r="M42" s="734"/>
      <c r="N42" s="734"/>
      <c r="O42" s="734"/>
      <c r="P42" s="734"/>
      <c r="Q42" s="735"/>
      <c r="R42" s="768">
        <v>28262909</v>
      </c>
      <c r="S42" s="769"/>
      <c r="T42" s="769"/>
      <c r="U42" s="769"/>
      <c r="V42" s="769"/>
      <c r="W42" s="769"/>
      <c r="X42" s="769"/>
      <c r="Y42" s="777"/>
      <c r="Z42" s="778">
        <v>100</v>
      </c>
      <c r="AA42" s="778"/>
      <c r="AB42" s="778"/>
      <c r="AC42" s="778"/>
      <c r="AD42" s="779">
        <v>14410364</v>
      </c>
      <c r="AE42" s="779"/>
      <c r="AF42" s="779"/>
      <c r="AG42" s="779"/>
      <c r="AH42" s="779"/>
      <c r="AI42" s="779"/>
      <c r="AJ42" s="779"/>
      <c r="AK42" s="779"/>
      <c r="AL42" s="780">
        <v>100</v>
      </c>
      <c r="AM42" s="755"/>
      <c r="AN42" s="755"/>
      <c r="AO42" s="781"/>
      <c r="AQ42" s="782" t="s">
        <v>354</v>
      </c>
      <c r="AR42" s="783"/>
      <c r="AS42" s="783"/>
      <c r="AT42" s="783"/>
      <c r="AU42" s="783"/>
      <c r="AV42" s="783"/>
      <c r="AW42" s="783"/>
      <c r="AX42" s="783"/>
      <c r="AY42" s="784"/>
      <c r="AZ42" s="768">
        <v>1750938</v>
      </c>
      <c r="BA42" s="769"/>
      <c r="BB42" s="769"/>
      <c r="BC42" s="769"/>
      <c r="BD42" s="754"/>
      <c r="BE42" s="754"/>
      <c r="BF42" s="756"/>
      <c r="BG42" s="766"/>
      <c r="BH42" s="767"/>
      <c r="BI42" s="767"/>
      <c r="BJ42" s="767"/>
      <c r="BK42" s="767"/>
      <c r="BL42" s="237"/>
      <c r="BM42" s="709" t="s">
        <v>355</v>
      </c>
      <c r="BN42" s="709"/>
      <c r="BO42" s="709"/>
      <c r="BP42" s="709"/>
      <c r="BQ42" s="709"/>
      <c r="BR42" s="709"/>
      <c r="BS42" s="709"/>
      <c r="BT42" s="709"/>
      <c r="BU42" s="710"/>
      <c r="BV42" s="768">
        <v>384</v>
      </c>
      <c r="BW42" s="769"/>
      <c r="BX42" s="769"/>
      <c r="BY42" s="769"/>
      <c r="BZ42" s="769"/>
      <c r="CA42" s="769"/>
      <c r="CB42" s="776"/>
      <c r="CD42" s="680" t="s">
        <v>356</v>
      </c>
      <c r="CE42" s="681"/>
      <c r="CF42" s="681"/>
      <c r="CG42" s="681"/>
      <c r="CH42" s="681"/>
      <c r="CI42" s="681"/>
      <c r="CJ42" s="681"/>
      <c r="CK42" s="681"/>
      <c r="CL42" s="681"/>
      <c r="CM42" s="681"/>
      <c r="CN42" s="681"/>
      <c r="CO42" s="681"/>
      <c r="CP42" s="681"/>
      <c r="CQ42" s="682"/>
      <c r="CR42" s="683">
        <v>4147280</v>
      </c>
      <c r="CS42" s="684"/>
      <c r="CT42" s="684"/>
      <c r="CU42" s="684"/>
      <c r="CV42" s="684"/>
      <c r="CW42" s="684"/>
      <c r="CX42" s="684"/>
      <c r="CY42" s="685"/>
      <c r="CZ42" s="688">
        <v>14.8</v>
      </c>
      <c r="DA42" s="689"/>
      <c r="DB42" s="689"/>
      <c r="DC42" s="701"/>
      <c r="DD42" s="692">
        <v>805312</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357</v>
      </c>
      <c r="CE43" s="681"/>
      <c r="CF43" s="681"/>
      <c r="CG43" s="681"/>
      <c r="CH43" s="681"/>
      <c r="CI43" s="681"/>
      <c r="CJ43" s="681"/>
      <c r="CK43" s="681"/>
      <c r="CL43" s="681"/>
      <c r="CM43" s="681"/>
      <c r="CN43" s="681"/>
      <c r="CO43" s="681"/>
      <c r="CP43" s="681"/>
      <c r="CQ43" s="682"/>
      <c r="CR43" s="683">
        <v>290748</v>
      </c>
      <c r="CS43" s="719"/>
      <c r="CT43" s="719"/>
      <c r="CU43" s="719"/>
      <c r="CV43" s="719"/>
      <c r="CW43" s="719"/>
      <c r="CX43" s="719"/>
      <c r="CY43" s="720"/>
      <c r="CZ43" s="688">
        <v>1</v>
      </c>
      <c r="DA43" s="717"/>
      <c r="DB43" s="717"/>
      <c r="DC43" s="721"/>
      <c r="DD43" s="692">
        <v>290748</v>
      </c>
      <c r="DE43" s="719"/>
      <c r="DF43" s="719"/>
      <c r="DG43" s="719"/>
      <c r="DH43" s="719"/>
      <c r="DI43" s="719"/>
      <c r="DJ43" s="719"/>
      <c r="DK43" s="720"/>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306</v>
      </c>
      <c r="CE44" s="796"/>
      <c r="CF44" s="680" t="s">
        <v>358</v>
      </c>
      <c r="CG44" s="681"/>
      <c r="CH44" s="681"/>
      <c r="CI44" s="681"/>
      <c r="CJ44" s="681"/>
      <c r="CK44" s="681"/>
      <c r="CL44" s="681"/>
      <c r="CM44" s="681"/>
      <c r="CN44" s="681"/>
      <c r="CO44" s="681"/>
      <c r="CP44" s="681"/>
      <c r="CQ44" s="682"/>
      <c r="CR44" s="683">
        <v>4055250</v>
      </c>
      <c r="CS44" s="684"/>
      <c r="CT44" s="684"/>
      <c r="CU44" s="684"/>
      <c r="CV44" s="684"/>
      <c r="CW44" s="684"/>
      <c r="CX44" s="684"/>
      <c r="CY44" s="685"/>
      <c r="CZ44" s="688">
        <v>14.5</v>
      </c>
      <c r="DA44" s="689"/>
      <c r="DB44" s="689"/>
      <c r="DC44" s="701"/>
      <c r="DD44" s="692">
        <v>766105</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359</v>
      </c>
      <c r="CG45" s="681"/>
      <c r="CH45" s="681"/>
      <c r="CI45" s="681"/>
      <c r="CJ45" s="681"/>
      <c r="CK45" s="681"/>
      <c r="CL45" s="681"/>
      <c r="CM45" s="681"/>
      <c r="CN45" s="681"/>
      <c r="CO45" s="681"/>
      <c r="CP45" s="681"/>
      <c r="CQ45" s="682"/>
      <c r="CR45" s="683">
        <v>1694809</v>
      </c>
      <c r="CS45" s="719"/>
      <c r="CT45" s="719"/>
      <c r="CU45" s="719"/>
      <c r="CV45" s="719"/>
      <c r="CW45" s="719"/>
      <c r="CX45" s="719"/>
      <c r="CY45" s="720"/>
      <c r="CZ45" s="688">
        <v>6</v>
      </c>
      <c r="DA45" s="717"/>
      <c r="DB45" s="717"/>
      <c r="DC45" s="721"/>
      <c r="DD45" s="692">
        <v>161976</v>
      </c>
      <c r="DE45" s="719"/>
      <c r="DF45" s="719"/>
      <c r="DG45" s="719"/>
      <c r="DH45" s="719"/>
      <c r="DI45" s="719"/>
      <c r="DJ45" s="719"/>
      <c r="DK45" s="720"/>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360</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361</v>
      </c>
      <c r="CG46" s="681"/>
      <c r="CH46" s="681"/>
      <c r="CI46" s="681"/>
      <c r="CJ46" s="681"/>
      <c r="CK46" s="681"/>
      <c r="CL46" s="681"/>
      <c r="CM46" s="681"/>
      <c r="CN46" s="681"/>
      <c r="CO46" s="681"/>
      <c r="CP46" s="681"/>
      <c r="CQ46" s="682"/>
      <c r="CR46" s="683">
        <v>2218995</v>
      </c>
      <c r="CS46" s="684"/>
      <c r="CT46" s="684"/>
      <c r="CU46" s="684"/>
      <c r="CV46" s="684"/>
      <c r="CW46" s="684"/>
      <c r="CX46" s="684"/>
      <c r="CY46" s="685"/>
      <c r="CZ46" s="688">
        <v>7.9</v>
      </c>
      <c r="DA46" s="689"/>
      <c r="DB46" s="689"/>
      <c r="DC46" s="701"/>
      <c r="DD46" s="692">
        <v>567283</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362</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363</v>
      </c>
      <c r="CG47" s="681"/>
      <c r="CH47" s="681"/>
      <c r="CI47" s="681"/>
      <c r="CJ47" s="681"/>
      <c r="CK47" s="681"/>
      <c r="CL47" s="681"/>
      <c r="CM47" s="681"/>
      <c r="CN47" s="681"/>
      <c r="CO47" s="681"/>
      <c r="CP47" s="681"/>
      <c r="CQ47" s="682"/>
      <c r="CR47" s="683">
        <v>92030</v>
      </c>
      <c r="CS47" s="719"/>
      <c r="CT47" s="719"/>
      <c r="CU47" s="719"/>
      <c r="CV47" s="719"/>
      <c r="CW47" s="719"/>
      <c r="CX47" s="719"/>
      <c r="CY47" s="720"/>
      <c r="CZ47" s="688">
        <v>0.3</v>
      </c>
      <c r="DA47" s="717"/>
      <c r="DB47" s="717"/>
      <c r="DC47" s="721"/>
      <c r="DD47" s="692">
        <v>39207</v>
      </c>
      <c r="DE47" s="719"/>
      <c r="DF47" s="719"/>
      <c r="DG47" s="719"/>
      <c r="DH47" s="719"/>
      <c r="DI47" s="719"/>
      <c r="DJ47" s="719"/>
      <c r="DK47" s="720"/>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364</v>
      </c>
      <c r="CD48" s="799"/>
      <c r="CE48" s="800"/>
      <c r="CF48" s="680" t="s">
        <v>365</v>
      </c>
      <c r="CG48" s="681"/>
      <c r="CH48" s="681"/>
      <c r="CI48" s="681"/>
      <c r="CJ48" s="681"/>
      <c r="CK48" s="681"/>
      <c r="CL48" s="681"/>
      <c r="CM48" s="681"/>
      <c r="CN48" s="681"/>
      <c r="CO48" s="681"/>
      <c r="CP48" s="681"/>
      <c r="CQ48" s="682"/>
      <c r="CR48" s="683" t="s">
        <v>236</v>
      </c>
      <c r="CS48" s="684"/>
      <c r="CT48" s="684"/>
      <c r="CU48" s="684"/>
      <c r="CV48" s="684"/>
      <c r="CW48" s="684"/>
      <c r="CX48" s="684"/>
      <c r="CY48" s="685"/>
      <c r="CZ48" s="688" t="s">
        <v>236</v>
      </c>
      <c r="DA48" s="689"/>
      <c r="DB48" s="689"/>
      <c r="DC48" s="701"/>
      <c r="DD48" s="692" t="s">
        <v>236</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33" t="s">
        <v>366</v>
      </c>
      <c r="CE49" s="734"/>
      <c r="CF49" s="734"/>
      <c r="CG49" s="734"/>
      <c r="CH49" s="734"/>
      <c r="CI49" s="734"/>
      <c r="CJ49" s="734"/>
      <c r="CK49" s="734"/>
      <c r="CL49" s="734"/>
      <c r="CM49" s="734"/>
      <c r="CN49" s="734"/>
      <c r="CO49" s="734"/>
      <c r="CP49" s="734"/>
      <c r="CQ49" s="735"/>
      <c r="CR49" s="768">
        <v>28036891</v>
      </c>
      <c r="CS49" s="754"/>
      <c r="CT49" s="754"/>
      <c r="CU49" s="754"/>
      <c r="CV49" s="754"/>
      <c r="CW49" s="754"/>
      <c r="CX49" s="754"/>
      <c r="CY49" s="785"/>
      <c r="CZ49" s="780">
        <v>100</v>
      </c>
      <c r="DA49" s="786"/>
      <c r="DB49" s="786"/>
      <c r="DC49" s="787"/>
      <c r="DD49" s="788">
        <v>18008551</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a85edcgJJMk9Lm+uaAnUW/ixzayctlB3J39OvDXN9qDz12kW6VofyJEByPuoq9Bcy+6fFBC9zj1jyR/Hh+5gjA==" saltValue="FhCYPbQlvuOvlDlSkz9+7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ageMargins left="0.59055118110236227" right="0" top="0.59055118110236227" bottom="0.59055118110236227" header="0.39370078740157483" footer="0.39370078740157483"/>
  <pageSetup paperSize="9" scale="44" orientation="portrait"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367</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368</v>
      </c>
      <c r="DK2" s="831"/>
      <c r="DL2" s="831"/>
      <c r="DM2" s="831"/>
      <c r="DN2" s="831"/>
      <c r="DO2" s="832"/>
      <c r="DP2" s="250"/>
      <c r="DQ2" s="830" t="s">
        <v>369</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370</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371</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372</v>
      </c>
      <c r="B5" s="825"/>
      <c r="C5" s="825"/>
      <c r="D5" s="825"/>
      <c r="E5" s="825"/>
      <c r="F5" s="825"/>
      <c r="G5" s="825"/>
      <c r="H5" s="825"/>
      <c r="I5" s="825"/>
      <c r="J5" s="825"/>
      <c r="K5" s="825"/>
      <c r="L5" s="825"/>
      <c r="M5" s="825"/>
      <c r="N5" s="825"/>
      <c r="O5" s="825"/>
      <c r="P5" s="826"/>
      <c r="Q5" s="801" t="s">
        <v>373</v>
      </c>
      <c r="R5" s="802"/>
      <c r="S5" s="802"/>
      <c r="T5" s="802"/>
      <c r="U5" s="803"/>
      <c r="V5" s="801" t="s">
        <v>374</v>
      </c>
      <c r="W5" s="802"/>
      <c r="X5" s="802"/>
      <c r="Y5" s="802"/>
      <c r="Z5" s="803"/>
      <c r="AA5" s="801" t="s">
        <v>375</v>
      </c>
      <c r="AB5" s="802"/>
      <c r="AC5" s="802"/>
      <c r="AD5" s="802"/>
      <c r="AE5" s="802"/>
      <c r="AF5" s="834" t="s">
        <v>376</v>
      </c>
      <c r="AG5" s="802"/>
      <c r="AH5" s="802"/>
      <c r="AI5" s="802"/>
      <c r="AJ5" s="813"/>
      <c r="AK5" s="802" t="s">
        <v>377</v>
      </c>
      <c r="AL5" s="802"/>
      <c r="AM5" s="802"/>
      <c r="AN5" s="802"/>
      <c r="AO5" s="803"/>
      <c r="AP5" s="801" t="s">
        <v>378</v>
      </c>
      <c r="AQ5" s="802"/>
      <c r="AR5" s="802"/>
      <c r="AS5" s="802"/>
      <c r="AT5" s="803"/>
      <c r="AU5" s="801" t="s">
        <v>379</v>
      </c>
      <c r="AV5" s="802"/>
      <c r="AW5" s="802"/>
      <c r="AX5" s="802"/>
      <c r="AY5" s="813"/>
      <c r="AZ5" s="257"/>
      <c r="BA5" s="257"/>
      <c r="BB5" s="257"/>
      <c r="BC5" s="257"/>
      <c r="BD5" s="257"/>
      <c r="BE5" s="258"/>
      <c r="BF5" s="258"/>
      <c r="BG5" s="258"/>
      <c r="BH5" s="258"/>
      <c r="BI5" s="258"/>
      <c r="BJ5" s="258"/>
      <c r="BK5" s="258"/>
      <c r="BL5" s="258"/>
      <c r="BM5" s="258"/>
      <c r="BN5" s="258"/>
      <c r="BO5" s="258"/>
      <c r="BP5" s="258"/>
      <c r="BQ5" s="824" t="s">
        <v>380</v>
      </c>
      <c r="BR5" s="825"/>
      <c r="BS5" s="825"/>
      <c r="BT5" s="825"/>
      <c r="BU5" s="825"/>
      <c r="BV5" s="825"/>
      <c r="BW5" s="825"/>
      <c r="BX5" s="825"/>
      <c r="BY5" s="825"/>
      <c r="BZ5" s="825"/>
      <c r="CA5" s="825"/>
      <c r="CB5" s="825"/>
      <c r="CC5" s="825"/>
      <c r="CD5" s="825"/>
      <c r="CE5" s="825"/>
      <c r="CF5" s="825"/>
      <c r="CG5" s="826"/>
      <c r="CH5" s="801" t="s">
        <v>381</v>
      </c>
      <c r="CI5" s="802"/>
      <c r="CJ5" s="802"/>
      <c r="CK5" s="802"/>
      <c r="CL5" s="803"/>
      <c r="CM5" s="801" t="s">
        <v>382</v>
      </c>
      <c r="CN5" s="802"/>
      <c r="CO5" s="802"/>
      <c r="CP5" s="802"/>
      <c r="CQ5" s="803"/>
      <c r="CR5" s="801" t="s">
        <v>383</v>
      </c>
      <c r="CS5" s="802"/>
      <c r="CT5" s="802"/>
      <c r="CU5" s="802"/>
      <c r="CV5" s="803"/>
      <c r="CW5" s="801" t="s">
        <v>384</v>
      </c>
      <c r="CX5" s="802"/>
      <c r="CY5" s="802"/>
      <c r="CZ5" s="802"/>
      <c r="DA5" s="803"/>
      <c r="DB5" s="801" t="s">
        <v>385</v>
      </c>
      <c r="DC5" s="802"/>
      <c r="DD5" s="802"/>
      <c r="DE5" s="802"/>
      <c r="DF5" s="803"/>
      <c r="DG5" s="807" t="s">
        <v>386</v>
      </c>
      <c r="DH5" s="808"/>
      <c r="DI5" s="808"/>
      <c r="DJ5" s="808"/>
      <c r="DK5" s="809"/>
      <c r="DL5" s="807" t="s">
        <v>387</v>
      </c>
      <c r="DM5" s="808"/>
      <c r="DN5" s="808"/>
      <c r="DO5" s="808"/>
      <c r="DP5" s="809"/>
      <c r="DQ5" s="801" t="s">
        <v>388</v>
      </c>
      <c r="DR5" s="802"/>
      <c r="DS5" s="802"/>
      <c r="DT5" s="802"/>
      <c r="DU5" s="803"/>
      <c r="DV5" s="801" t="s">
        <v>379</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389</v>
      </c>
      <c r="C7" s="816"/>
      <c r="D7" s="816"/>
      <c r="E7" s="816"/>
      <c r="F7" s="816"/>
      <c r="G7" s="816"/>
      <c r="H7" s="816"/>
      <c r="I7" s="816"/>
      <c r="J7" s="816"/>
      <c r="K7" s="816"/>
      <c r="L7" s="816"/>
      <c r="M7" s="816"/>
      <c r="N7" s="816"/>
      <c r="O7" s="816"/>
      <c r="P7" s="817"/>
      <c r="Q7" s="818">
        <v>28271</v>
      </c>
      <c r="R7" s="819"/>
      <c r="S7" s="819"/>
      <c r="T7" s="819"/>
      <c r="U7" s="819"/>
      <c r="V7" s="819">
        <v>28045</v>
      </c>
      <c r="W7" s="819"/>
      <c r="X7" s="819"/>
      <c r="Y7" s="819"/>
      <c r="Z7" s="819"/>
      <c r="AA7" s="819">
        <v>226</v>
      </c>
      <c r="AB7" s="819"/>
      <c r="AC7" s="819"/>
      <c r="AD7" s="819"/>
      <c r="AE7" s="820"/>
      <c r="AF7" s="821">
        <v>45</v>
      </c>
      <c r="AG7" s="822"/>
      <c r="AH7" s="822"/>
      <c r="AI7" s="822"/>
      <c r="AJ7" s="823"/>
      <c r="AK7" s="858">
        <v>1565</v>
      </c>
      <c r="AL7" s="859"/>
      <c r="AM7" s="859"/>
      <c r="AN7" s="859"/>
      <c r="AO7" s="859"/>
      <c r="AP7" s="859">
        <v>34342</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597</v>
      </c>
      <c r="BT7" s="863"/>
      <c r="BU7" s="863"/>
      <c r="BV7" s="863"/>
      <c r="BW7" s="863"/>
      <c r="BX7" s="863"/>
      <c r="BY7" s="863"/>
      <c r="BZ7" s="863"/>
      <c r="CA7" s="863"/>
      <c r="CB7" s="863"/>
      <c r="CC7" s="863"/>
      <c r="CD7" s="863"/>
      <c r="CE7" s="863"/>
      <c r="CF7" s="863"/>
      <c r="CG7" s="864"/>
      <c r="CH7" s="855">
        <v>1</v>
      </c>
      <c r="CI7" s="856"/>
      <c r="CJ7" s="856"/>
      <c r="CK7" s="856"/>
      <c r="CL7" s="857"/>
      <c r="CM7" s="855">
        <v>94</v>
      </c>
      <c r="CN7" s="856"/>
      <c r="CO7" s="856"/>
      <c r="CP7" s="856"/>
      <c r="CQ7" s="857"/>
      <c r="CR7" s="855">
        <v>1</v>
      </c>
      <c r="CS7" s="856"/>
      <c r="CT7" s="856"/>
      <c r="CU7" s="856"/>
      <c r="CV7" s="857"/>
      <c r="CW7" s="855" t="s">
        <v>590</v>
      </c>
      <c r="CX7" s="856"/>
      <c r="CY7" s="856"/>
      <c r="CZ7" s="856"/>
      <c r="DA7" s="857"/>
      <c r="DB7" s="855">
        <v>31</v>
      </c>
      <c r="DC7" s="856"/>
      <c r="DD7" s="856"/>
      <c r="DE7" s="856"/>
      <c r="DF7" s="857"/>
      <c r="DG7" s="855" t="s">
        <v>590</v>
      </c>
      <c r="DH7" s="856"/>
      <c r="DI7" s="856"/>
      <c r="DJ7" s="856"/>
      <c r="DK7" s="857"/>
      <c r="DL7" s="855" t="s">
        <v>590</v>
      </c>
      <c r="DM7" s="856"/>
      <c r="DN7" s="856"/>
      <c r="DO7" s="856"/>
      <c r="DP7" s="857"/>
      <c r="DQ7" s="855" t="s">
        <v>590</v>
      </c>
      <c r="DR7" s="856"/>
      <c r="DS7" s="856"/>
      <c r="DT7" s="856"/>
      <c r="DU7" s="857"/>
      <c r="DV7" s="836"/>
      <c r="DW7" s="837"/>
      <c r="DX7" s="837"/>
      <c r="DY7" s="837"/>
      <c r="DZ7" s="838"/>
      <c r="EA7" s="255"/>
    </row>
    <row r="8" spans="1:131" s="256" customFormat="1" ht="26.25" customHeight="1" x14ac:dyDescent="0.15">
      <c r="A8" s="262">
        <v>2</v>
      </c>
      <c r="B8" s="839"/>
      <c r="C8" s="840"/>
      <c r="D8" s="840"/>
      <c r="E8" s="840"/>
      <c r="F8" s="840"/>
      <c r="G8" s="840"/>
      <c r="H8" s="840"/>
      <c r="I8" s="840"/>
      <c r="J8" s="840"/>
      <c r="K8" s="840"/>
      <c r="L8" s="840"/>
      <c r="M8" s="840"/>
      <c r="N8" s="840"/>
      <c r="O8" s="840"/>
      <c r="P8" s="841"/>
      <c r="Q8" s="842"/>
      <c r="R8" s="843"/>
      <c r="S8" s="843"/>
      <c r="T8" s="843"/>
      <c r="U8" s="843"/>
      <c r="V8" s="843"/>
      <c r="W8" s="843"/>
      <c r="X8" s="843"/>
      <c r="Y8" s="843"/>
      <c r="Z8" s="843"/>
      <c r="AA8" s="843"/>
      <c r="AB8" s="843"/>
      <c r="AC8" s="843"/>
      <c r="AD8" s="843"/>
      <c r="AE8" s="844"/>
      <c r="AF8" s="845"/>
      <c r="AG8" s="846"/>
      <c r="AH8" s="846"/>
      <c r="AI8" s="846"/>
      <c r="AJ8" s="847"/>
      <c r="AK8" s="848"/>
      <c r="AL8" s="849"/>
      <c r="AM8" s="849"/>
      <c r="AN8" s="849"/>
      <c r="AO8" s="849"/>
      <c r="AP8" s="849"/>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598</v>
      </c>
      <c r="BT8" s="853"/>
      <c r="BU8" s="853"/>
      <c r="BV8" s="853"/>
      <c r="BW8" s="853"/>
      <c r="BX8" s="853"/>
      <c r="BY8" s="853"/>
      <c r="BZ8" s="853"/>
      <c r="CA8" s="853"/>
      <c r="CB8" s="853"/>
      <c r="CC8" s="853"/>
      <c r="CD8" s="853"/>
      <c r="CE8" s="853"/>
      <c r="CF8" s="853"/>
      <c r="CG8" s="854"/>
      <c r="CH8" s="865">
        <v>-6</v>
      </c>
      <c r="CI8" s="866"/>
      <c r="CJ8" s="866"/>
      <c r="CK8" s="866"/>
      <c r="CL8" s="867"/>
      <c r="CM8" s="865">
        <v>13</v>
      </c>
      <c r="CN8" s="866"/>
      <c r="CO8" s="866"/>
      <c r="CP8" s="866"/>
      <c r="CQ8" s="867"/>
      <c r="CR8" s="865">
        <v>5</v>
      </c>
      <c r="CS8" s="866"/>
      <c r="CT8" s="866"/>
      <c r="CU8" s="866"/>
      <c r="CV8" s="867"/>
      <c r="CW8" s="865" t="s">
        <v>590</v>
      </c>
      <c r="CX8" s="866"/>
      <c r="CY8" s="866"/>
      <c r="CZ8" s="866"/>
      <c r="DA8" s="867"/>
      <c r="DB8" s="865" t="s">
        <v>590</v>
      </c>
      <c r="DC8" s="866"/>
      <c r="DD8" s="866"/>
      <c r="DE8" s="866"/>
      <c r="DF8" s="867"/>
      <c r="DG8" s="865" t="s">
        <v>590</v>
      </c>
      <c r="DH8" s="866"/>
      <c r="DI8" s="866"/>
      <c r="DJ8" s="866"/>
      <c r="DK8" s="867"/>
      <c r="DL8" s="865" t="s">
        <v>590</v>
      </c>
      <c r="DM8" s="866"/>
      <c r="DN8" s="866"/>
      <c r="DO8" s="866"/>
      <c r="DP8" s="867"/>
      <c r="DQ8" s="865" t="s">
        <v>590</v>
      </c>
      <c r="DR8" s="866"/>
      <c r="DS8" s="866"/>
      <c r="DT8" s="866"/>
      <c r="DU8" s="867"/>
      <c r="DV8" s="868"/>
      <c r="DW8" s="869"/>
      <c r="DX8" s="869"/>
      <c r="DY8" s="869"/>
      <c r="DZ8" s="870"/>
      <c r="EA8" s="255"/>
    </row>
    <row r="9" spans="1:131" s="256" customFormat="1" ht="26.25" customHeight="1" x14ac:dyDescent="0.15">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t="s">
        <v>599</v>
      </c>
      <c r="BT9" s="853"/>
      <c r="BU9" s="853"/>
      <c r="BV9" s="853"/>
      <c r="BW9" s="853"/>
      <c r="BX9" s="853"/>
      <c r="BY9" s="853"/>
      <c r="BZ9" s="853"/>
      <c r="CA9" s="853"/>
      <c r="CB9" s="853"/>
      <c r="CC9" s="853"/>
      <c r="CD9" s="853"/>
      <c r="CE9" s="853"/>
      <c r="CF9" s="853"/>
      <c r="CG9" s="854"/>
      <c r="CH9" s="865">
        <v>3</v>
      </c>
      <c r="CI9" s="866"/>
      <c r="CJ9" s="866"/>
      <c r="CK9" s="866"/>
      <c r="CL9" s="867"/>
      <c r="CM9" s="865">
        <v>73</v>
      </c>
      <c r="CN9" s="866"/>
      <c r="CO9" s="866"/>
      <c r="CP9" s="866"/>
      <c r="CQ9" s="867"/>
      <c r="CR9" s="865">
        <v>50</v>
      </c>
      <c r="CS9" s="866"/>
      <c r="CT9" s="866"/>
      <c r="CU9" s="866"/>
      <c r="CV9" s="867"/>
      <c r="CW9" s="865" t="s">
        <v>522</v>
      </c>
      <c r="CX9" s="866"/>
      <c r="CY9" s="866"/>
      <c r="CZ9" s="866"/>
      <c r="DA9" s="867"/>
      <c r="DB9" s="865" t="s">
        <v>522</v>
      </c>
      <c r="DC9" s="866"/>
      <c r="DD9" s="866"/>
      <c r="DE9" s="866"/>
      <c r="DF9" s="867"/>
      <c r="DG9" s="865" t="s">
        <v>522</v>
      </c>
      <c r="DH9" s="866"/>
      <c r="DI9" s="866"/>
      <c r="DJ9" s="866"/>
      <c r="DK9" s="867"/>
      <c r="DL9" s="865" t="s">
        <v>522</v>
      </c>
      <c r="DM9" s="866"/>
      <c r="DN9" s="866"/>
      <c r="DO9" s="866"/>
      <c r="DP9" s="867"/>
      <c r="DQ9" s="865" t="s">
        <v>522</v>
      </c>
      <c r="DR9" s="866"/>
      <c r="DS9" s="866"/>
      <c r="DT9" s="866"/>
      <c r="DU9" s="867"/>
      <c r="DV9" s="868"/>
      <c r="DW9" s="869"/>
      <c r="DX9" s="869"/>
      <c r="DY9" s="869"/>
      <c r="DZ9" s="870"/>
      <c r="EA9" s="255"/>
    </row>
    <row r="10" spans="1:131" s="256" customFormat="1" ht="26.25" customHeight="1" x14ac:dyDescent="0.15">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t="s">
        <v>600</v>
      </c>
      <c r="BT10" s="853"/>
      <c r="BU10" s="853"/>
      <c r="BV10" s="853"/>
      <c r="BW10" s="853"/>
      <c r="BX10" s="853"/>
      <c r="BY10" s="853"/>
      <c r="BZ10" s="853"/>
      <c r="CA10" s="853"/>
      <c r="CB10" s="853"/>
      <c r="CC10" s="853"/>
      <c r="CD10" s="853"/>
      <c r="CE10" s="853"/>
      <c r="CF10" s="853"/>
      <c r="CG10" s="854"/>
      <c r="CH10" s="865">
        <v>-25</v>
      </c>
      <c r="CI10" s="866"/>
      <c r="CJ10" s="866"/>
      <c r="CK10" s="866"/>
      <c r="CL10" s="867"/>
      <c r="CM10" s="865">
        <v>96</v>
      </c>
      <c r="CN10" s="866"/>
      <c r="CO10" s="866"/>
      <c r="CP10" s="866"/>
      <c r="CQ10" s="867"/>
      <c r="CR10" s="865">
        <v>68</v>
      </c>
      <c r="CS10" s="866"/>
      <c r="CT10" s="866"/>
      <c r="CU10" s="866"/>
      <c r="CV10" s="867"/>
      <c r="CW10" s="865" t="s">
        <v>522</v>
      </c>
      <c r="CX10" s="866"/>
      <c r="CY10" s="866"/>
      <c r="CZ10" s="866"/>
      <c r="DA10" s="867"/>
      <c r="DB10" s="865" t="s">
        <v>522</v>
      </c>
      <c r="DC10" s="866"/>
      <c r="DD10" s="866"/>
      <c r="DE10" s="866"/>
      <c r="DF10" s="867"/>
      <c r="DG10" s="865" t="s">
        <v>522</v>
      </c>
      <c r="DH10" s="866"/>
      <c r="DI10" s="866"/>
      <c r="DJ10" s="866"/>
      <c r="DK10" s="867"/>
      <c r="DL10" s="865" t="s">
        <v>522</v>
      </c>
      <c r="DM10" s="866"/>
      <c r="DN10" s="866"/>
      <c r="DO10" s="866"/>
      <c r="DP10" s="867"/>
      <c r="DQ10" s="865" t="s">
        <v>522</v>
      </c>
      <c r="DR10" s="866"/>
      <c r="DS10" s="866"/>
      <c r="DT10" s="866"/>
      <c r="DU10" s="867"/>
      <c r="DV10" s="868"/>
      <c r="DW10" s="869"/>
      <c r="DX10" s="869"/>
      <c r="DY10" s="869"/>
      <c r="DZ10" s="870"/>
      <c r="EA10" s="255"/>
    </row>
    <row r="11" spans="1:131" s="256" customFormat="1" ht="26.25" customHeight="1" x14ac:dyDescent="0.1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t="s">
        <v>601</v>
      </c>
      <c r="BT11" s="853"/>
      <c r="BU11" s="853"/>
      <c r="BV11" s="853"/>
      <c r="BW11" s="853"/>
      <c r="BX11" s="853"/>
      <c r="BY11" s="853"/>
      <c r="BZ11" s="853"/>
      <c r="CA11" s="853"/>
      <c r="CB11" s="853"/>
      <c r="CC11" s="853"/>
      <c r="CD11" s="853"/>
      <c r="CE11" s="853"/>
      <c r="CF11" s="853"/>
      <c r="CG11" s="854"/>
      <c r="CH11" s="865">
        <v>1</v>
      </c>
      <c r="CI11" s="866"/>
      <c r="CJ11" s="866"/>
      <c r="CK11" s="866"/>
      <c r="CL11" s="867"/>
      <c r="CM11" s="865">
        <v>192</v>
      </c>
      <c r="CN11" s="866"/>
      <c r="CO11" s="866"/>
      <c r="CP11" s="866"/>
      <c r="CQ11" s="867"/>
      <c r="CR11" s="865">
        <v>65</v>
      </c>
      <c r="CS11" s="866"/>
      <c r="CT11" s="866"/>
      <c r="CU11" s="866"/>
      <c r="CV11" s="867"/>
      <c r="CW11" s="865" t="s">
        <v>522</v>
      </c>
      <c r="CX11" s="866"/>
      <c r="CY11" s="866"/>
      <c r="CZ11" s="866"/>
      <c r="DA11" s="867"/>
      <c r="DB11" s="865" t="s">
        <v>522</v>
      </c>
      <c r="DC11" s="866"/>
      <c r="DD11" s="866"/>
      <c r="DE11" s="866"/>
      <c r="DF11" s="867"/>
      <c r="DG11" s="865" t="s">
        <v>522</v>
      </c>
      <c r="DH11" s="866"/>
      <c r="DI11" s="866"/>
      <c r="DJ11" s="866"/>
      <c r="DK11" s="867"/>
      <c r="DL11" s="865" t="s">
        <v>522</v>
      </c>
      <c r="DM11" s="866"/>
      <c r="DN11" s="866"/>
      <c r="DO11" s="866"/>
      <c r="DP11" s="867"/>
      <c r="DQ11" s="865" t="s">
        <v>522</v>
      </c>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t="s">
        <v>602</v>
      </c>
      <c r="BT12" s="853"/>
      <c r="BU12" s="853"/>
      <c r="BV12" s="853"/>
      <c r="BW12" s="853"/>
      <c r="BX12" s="853"/>
      <c r="BY12" s="853"/>
      <c r="BZ12" s="853"/>
      <c r="CA12" s="853"/>
      <c r="CB12" s="853"/>
      <c r="CC12" s="853"/>
      <c r="CD12" s="853"/>
      <c r="CE12" s="853"/>
      <c r="CF12" s="853"/>
      <c r="CG12" s="854"/>
      <c r="CH12" s="865">
        <v>1</v>
      </c>
      <c r="CI12" s="866"/>
      <c r="CJ12" s="866"/>
      <c r="CK12" s="866"/>
      <c r="CL12" s="867"/>
      <c r="CM12" s="865">
        <v>105</v>
      </c>
      <c r="CN12" s="866"/>
      <c r="CO12" s="866"/>
      <c r="CP12" s="866"/>
      <c r="CQ12" s="867"/>
      <c r="CR12" s="865">
        <v>80</v>
      </c>
      <c r="CS12" s="866"/>
      <c r="CT12" s="866"/>
      <c r="CU12" s="866"/>
      <c r="CV12" s="867"/>
      <c r="CW12" s="865" t="s">
        <v>522</v>
      </c>
      <c r="CX12" s="866"/>
      <c r="CY12" s="866"/>
      <c r="CZ12" s="866"/>
      <c r="DA12" s="867"/>
      <c r="DB12" s="865" t="s">
        <v>522</v>
      </c>
      <c r="DC12" s="866"/>
      <c r="DD12" s="866"/>
      <c r="DE12" s="866"/>
      <c r="DF12" s="867"/>
      <c r="DG12" s="865" t="s">
        <v>522</v>
      </c>
      <c r="DH12" s="866"/>
      <c r="DI12" s="866"/>
      <c r="DJ12" s="866"/>
      <c r="DK12" s="867"/>
      <c r="DL12" s="865" t="s">
        <v>522</v>
      </c>
      <c r="DM12" s="866"/>
      <c r="DN12" s="866"/>
      <c r="DO12" s="866"/>
      <c r="DP12" s="867"/>
      <c r="DQ12" s="865" t="s">
        <v>522</v>
      </c>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t="s">
        <v>603</v>
      </c>
      <c r="BT13" s="853"/>
      <c r="BU13" s="853"/>
      <c r="BV13" s="853"/>
      <c r="BW13" s="853"/>
      <c r="BX13" s="853"/>
      <c r="BY13" s="853"/>
      <c r="BZ13" s="853"/>
      <c r="CA13" s="853"/>
      <c r="CB13" s="853"/>
      <c r="CC13" s="853"/>
      <c r="CD13" s="853"/>
      <c r="CE13" s="853"/>
      <c r="CF13" s="853"/>
      <c r="CG13" s="854"/>
      <c r="CH13" s="865">
        <v>-5</v>
      </c>
      <c r="CI13" s="866"/>
      <c r="CJ13" s="866"/>
      <c r="CK13" s="866"/>
      <c r="CL13" s="867"/>
      <c r="CM13" s="865">
        <v>61</v>
      </c>
      <c r="CN13" s="866"/>
      <c r="CO13" s="866"/>
      <c r="CP13" s="866"/>
      <c r="CQ13" s="867"/>
      <c r="CR13" s="865">
        <v>15</v>
      </c>
      <c r="CS13" s="866"/>
      <c r="CT13" s="866"/>
      <c r="CU13" s="866"/>
      <c r="CV13" s="867"/>
      <c r="CW13" s="865" t="s">
        <v>522</v>
      </c>
      <c r="CX13" s="866"/>
      <c r="CY13" s="866"/>
      <c r="CZ13" s="866"/>
      <c r="DA13" s="867"/>
      <c r="DB13" s="865" t="s">
        <v>522</v>
      </c>
      <c r="DC13" s="866"/>
      <c r="DD13" s="866"/>
      <c r="DE13" s="866"/>
      <c r="DF13" s="867"/>
      <c r="DG13" s="865" t="s">
        <v>522</v>
      </c>
      <c r="DH13" s="866"/>
      <c r="DI13" s="866"/>
      <c r="DJ13" s="866"/>
      <c r="DK13" s="867"/>
      <c r="DL13" s="865" t="s">
        <v>522</v>
      </c>
      <c r="DM13" s="866"/>
      <c r="DN13" s="866"/>
      <c r="DO13" s="866"/>
      <c r="DP13" s="867"/>
      <c r="DQ13" s="865" t="s">
        <v>522</v>
      </c>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t="s">
        <v>604</v>
      </c>
      <c r="BT14" s="853"/>
      <c r="BU14" s="853"/>
      <c r="BV14" s="853"/>
      <c r="BW14" s="853"/>
      <c r="BX14" s="853"/>
      <c r="BY14" s="853"/>
      <c r="BZ14" s="853"/>
      <c r="CA14" s="853"/>
      <c r="CB14" s="853"/>
      <c r="CC14" s="853"/>
      <c r="CD14" s="853"/>
      <c r="CE14" s="853"/>
      <c r="CF14" s="853"/>
      <c r="CG14" s="854"/>
      <c r="CH14" s="865">
        <v>-2</v>
      </c>
      <c r="CI14" s="866"/>
      <c r="CJ14" s="866"/>
      <c r="CK14" s="866"/>
      <c r="CL14" s="867"/>
      <c r="CM14" s="865">
        <v>79</v>
      </c>
      <c r="CN14" s="866"/>
      <c r="CO14" s="866"/>
      <c r="CP14" s="866"/>
      <c r="CQ14" s="867"/>
      <c r="CR14" s="865">
        <v>8</v>
      </c>
      <c r="CS14" s="866"/>
      <c r="CT14" s="866"/>
      <c r="CU14" s="866"/>
      <c r="CV14" s="867"/>
      <c r="CW14" s="865" t="s">
        <v>522</v>
      </c>
      <c r="CX14" s="866"/>
      <c r="CY14" s="866"/>
      <c r="CZ14" s="866"/>
      <c r="DA14" s="867"/>
      <c r="DB14" s="865" t="s">
        <v>522</v>
      </c>
      <c r="DC14" s="866"/>
      <c r="DD14" s="866"/>
      <c r="DE14" s="866"/>
      <c r="DF14" s="867"/>
      <c r="DG14" s="865" t="s">
        <v>522</v>
      </c>
      <c r="DH14" s="866"/>
      <c r="DI14" s="866"/>
      <c r="DJ14" s="866"/>
      <c r="DK14" s="867"/>
      <c r="DL14" s="865" t="s">
        <v>522</v>
      </c>
      <c r="DM14" s="866"/>
      <c r="DN14" s="866"/>
      <c r="DO14" s="866"/>
      <c r="DP14" s="867"/>
      <c r="DQ14" s="865" t="s">
        <v>522</v>
      </c>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390</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391</v>
      </c>
      <c r="B23" s="874" t="s">
        <v>392</v>
      </c>
      <c r="C23" s="875"/>
      <c r="D23" s="875"/>
      <c r="E23" s="875"/>
      <c r="F23" s="875"/>
      <c r="G23" s="875"/>
      <c r="H23" s="875"/>
      <c r="I23" s="875"/>
      <c r="J23" s="875"/>
      <c r="K23" s="875"/>
      <c r="L23" s="875"/>
      <c r="M23" s="875"/>
      <c r="N23" s="875"/>
      <c r="O23" s="875"/>
      <c r="P23" s="876"/>
      <c r="Q23" s="877">
        <v>28271</v>
      </c>
      <c r="R23" s="878"/>
      <c r="S23" s="878"/>
      <c r="T23" s="878"/>
      <c r="U23" s="878"/>
      <c r="V23" s="878">
        <v>28045</v>
      </c>
      <c r="W23" s="878"/>
      <c r="X23" s="878"/>
      <c r="Y23" s="878"/>
      <c r="Z23" s="878"/>
      <c r="AA23" s="878">
        <v>226</v>
      </c>
      <c r="AB23" s="878"/>
      <c r="AC23" s="878"/>
      <c r="AD23" s="878"/>
      <c r="AE23" s="879"/>
      <c r="AF23" s="880">
        <v>45</v>
      </c>
      <c r="AG23" s="878"/>
      <c r="AH23" s="878"/>
      <c r="AI23" s="878"/>
      <c r="AJ23" s="881"/>
      <c r="AK23" s="882"/>
      <c r="AL23" s="883"/>
      <c r="AM23" s="883"/>
      <c r="AN23" s="883"/>
      <c r="AO23" s="883"/>
      <c r="AP23" s="878">
        <v>34342</v>
      </c>
      <c r="AQ23" s="878"/>
      <c r="AR23" s="878"/>
      <c r="AS23" s="878"/>
      <c r="AT23" s="878"/>
      <c r="AU23" s="884"/>
      <c r="AV23" s="884"/>
      <c r="AW23" s="884"/>
      <c r="AX23" s="884"/>
      <c r="AY23" s="885"/>
      <c r="AZ23" s="893" t="s">
        <v>393</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394</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395</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372</v>
      </c>
      <c r="B26" s="825"/>
      <c r="C26" s="825"/>
      <c r="D26" s="825"/>
      <c r="E26" s="825"/>
      <c r="F26" s="825"/>
      <c r="G26" s="825"/>
      <c r="H26" s="825"/>
      <c r="I26" s="825"/>
      <c r="J26" s="825"/>
      <c r="K26" s="825"/>
      <c r="L26" s="825"/>
      <c r="M26" s="825"/>
      <c r="N26" s="825"/>
      <c r="O26" s="825"/>
      <c r="P26" s="826"/>
      <c r="Q26" s="801" t="s">
        <v>396</v>
      </c>
      <c r="R26" s="802"/>
      <c r="S26" s="802"/>
      <c r="T26" s="802"/>
      <c r="U26" s="803"/>
      <c r="V26" s="801" t="s">
        <v>397</v>
      </c>
      <c r="W26" s="802"/>
      <c r="X26" s="802"/>
      <c r="Y26" s="802"/>
      <c r="Z26" s="803"/>
      <c r="AA26" s="801" t="s">
        <v>398</v>
      </c>
      <c r="AB26" s="802"/>
      <c r="AC26" s="802"/>
      <c r="AD26" s="802"/>
      <c r="AE26" s="802"/>
      <c r="AF26" s="896" t="s">
        <v>399</v>
      </c>
      <c r="AG26" s="897"/>
      <c r="AH26" s="897"/>
      <c r="AI26" s="897"/>
      <c r="AJ26" s="898"/>
      <c r="AK26" s="802" t="s">
        <v>400</v>
      </c>
      <c r="AL26" s="802"/>
      <c r="AM26" s="802"/>
      <c r="AN26" s="802"/>
      <c r="AO26" s="803"/>
      <c r="AP26" s="801" t="s">
        <v>401</v>
      </c>
      <c r="AQ26" s="802"/>
      <c r="AR26" s="802"/>
      <c r="AS26" s="802"/>
      <c r="AT26" s="803"/>
      <c r="AU26" s="801" t="s">
        <v>402</v>
      </c>
      <c r="AV26" s="802"/>
      <c r="AW26" s="802"/>
      <c r="AX26" s="802"/>
      <c r="AY26" s="803"/>
      <c r="AZ26" s="801" t="s">
        <v>403</v>
      </c>
      <c r="BA26" s="802"/>
      <c r="BB26" s="802"/>
      <c r="BC26" s="802"/>
      <c r="BD26" s="803"/>
      <c r="BE26" s="801" t="s">
        <v>379</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404</v>
      </c>
      <c r="C28" s="816"/>
      <c r="D28" s="816"/>
      <c r="E28" s="816"/>
      <c r="F28" s="816"/>
      <c r="G28" s="816"/>
      <c r="H28" s="816"/>
      <c r="I28" s="816"/>
      <c r="J28" s="816"/>
      <c r="K28" s="816"/>
      <c r="L28" s="816"/>
      <c r="M28" s="816"/>
      <c r="N28" s="816"/>
      <c r="O28" s="816"/>
      <c r="P28" s="817"/>
      <c r="Q28" s="906">
        <v>6907</v>
      </c>
      <c r="R28" s="907"/>
      <c r="S28" s="907"/>
      <c r="T28" s="907"/>
      <c r="U28" s="907"/>
      <c r="V28" s="907">
        <v>6697</v>
      </c>
      <c r="W28" s="907"/>
      <c r="X28" s="907"/>
      <c r="Y28" s="907"/>
      <c r="Z28" s="907"/>
      <c r="AA28" s="907">
        <v>210</v>
      </c>
      <c r="AB28" s="907"/>
      <c r="AC28" s="907"/>
      <c r="AD28" s="907"/>
      <c r="AE28" s="908"/>
      <c r="AF28" s="909">
        <v>210</v>
      </c>
      <c r="AG28" s="907"/>
      <c r="AH28" s="907"/>
      <c r="AI28" s="907"/>
      <c r="AJ28" s="910"/>
      <c r="AK28" s="911">
        <v>565</v>
      </c>
      <c r="AL28" s="902"/>
      <c r="AM28" s="902"/>
      <c r="AN28" s="902"/>
      <c r="AO28" s="902"/>
      <c r="AP28" s="902" t="s">
        <v>610</v>
      </c>
      <c r="AQ28" s="902"/>
      <c r="AR28" s="902"/>
      <c r="AS28" s="902"/>
      <c r="AT28" s="902"/>
      <c r="AU28" s="902" t="s">
        <v>610</v>
      </c>
      <c r="AV28" s="902"/>
      <c r="AW28" s="902"/>
      <c r="AX28" s="902"/>
      <c r="AY28" s="902"/>
      <c r="AZ28" s="903" t="s">
        <v>610</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405</v>
      </c>
      <c r="C29" s="840"/>
      <c r="D29" s="840"/>
      <c r="E29" s="840"/>
      <c r="F29" s="840"/>
      <c r="G29" s="840"/>
      <c r="H29" s="840"/>
      <c r="I29" s="840"/>
      <c r="J29" s="840"/>
      <c r="K29" s="840"/>
      <c r="L29" s="840"/>
      <c r="M29" s="840"/>
      <c r="N29" s="840"/>
      <c r="O29" s="840"/>
      <c r="P29" s="841"/>
      <c r="Q29" s="842">
        <v>5883</v>
      </c>
      <c r="R29" s="843"/>
      <c r="S29" s="843"/>
      <c r="T29" s="843"/>
      <c r="U29" s="843"/>
      <c r="V29" s="843">
        <v>5827</v>
      </c>
      <c r="W29" s="843"/>
      <c r="X29" s="843"/>
      <c r="Y29" s="843"/>
      <c r="Z29" s="843"/>
      <c r="AA29" s="843">
        <v>56</v>
      </c>
      <c r="AB29" s="843"/>
      <c r="AC29" s="843"/>
      <c r="AD29" s="843"/>
      <c r="AE29" s="844"/>
      <c r="AF29" s="845">
        <v>56</v>
      </c>
      <c r="AG29" s="846"/>
      <c r="AH29" s="846"/>
      <c r="AI29" s="846"/>
      <c r="AJ29" s="847"/>
      <c r="AK29" s="914">
        <v>869</v>
      </c>
      <c r="AL29" s="915"/>
      <c r="AM29" s="915"/>
      <c r="AN29" s="915"/>
      <c r="AO29" s="915"/>
      <c r="AP29" s="915" t="s">
        <v>610</v>
      </c>
      <c r="AQ29" s="915"/>
      <c r="AR29" s="915"/>
      <c r="AS29" s="915"/>
      <c r="AT29" s="915"/>
      <c r="AU29" s="915" t="s">
        <v>610</v>
      </c>
      <c r="AV29" s="915"/>
      <c r="AW29" s="915"/>
      <c r="AX29" s="915"/>
      <c r="AY29" s="915"/>
      <c r="AZ29" s="916" t="s">
        <v>610</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406</v>
      </c>
      <c r="C30" s="840"/>
      <c r="D30" s="840"/>
      <c r="E30" s="840"/>
      <c r="F30" s="840"/>
      <c r="G30" s="840"/>
      <c r="H30" s="840"/>
      <c r="I30" s="840"/>
      <c r="J30" s="840"/>
      <c r="K30" s="840"/>
      <c r="L30" s="840"/>
      <c r="M30" s="840"/>
      <c r="N30" s="840"/>
      <c r="O30" s="840"/>
      <c r="P30" s="841"/>
      <c r="Q30" s="842">
        <v>583</v>
      </c>
      <c r="R30" s="843"/>
      <c r="S30" s="843"/>
      <c r="T30" s="843"/>
      <c r="U30" s="843"/>
      <c r="V30" s="843">
        <v>583</v>
      </c>
      <c r="W30" s="843"/>
      <c r="X30" s="843"/>
      <c r="Y30" s="843"/>
      <c r="Z30" s="843"/>
      <c r="AA30" s="843">
        <v>0</v>
      </c>
      <c r="AB30" s="843"/>
      <c r="AC30" s="843"/>
      <c r="AD30" s="843"/>
      <c r="AE30" s="844"/>
      <c r="AF30" s="845">
        <v>0</v>
      </c>
      <c r="AG30" s="846"/>
      <c r="AH30" s="846"/>
      <c r="AI30" s="846"/>
      <c r="AJ30" s="847"/>
      <c r="AK30" s="914">
        <v>879</v>
      </c>
      <c r="AL30" s="915"/>
      <c r="AM30" s="915"/>
      <c r="AN30" s="915"/>
      <c r="AO30" s="915"/>
      <c r="AP30" s="915" t="s">
        <v>610</v>
      </c>
      <c r="AQ30" s="915"/>
      <c r="AR30" s="915"/>
      <c r="AS30" s="915"/>
      <c r="AT30" s="915"/>
      <c r="AU30" s="915" t="s">
        <v>610</v>
      </c>
      <c r="AV30" s="915"/>
      <c r="AW30" s="915"/>
      <c r="AX30" s="915"/>
      <c r="AY30" s="915"/>
      <c r="AZ30" s="916" t="s">
        <v>610</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407</v>
      </c>
      <c r="C31" s="840"/>
      <c r="D31" s="840"/>
      <c r="E31" s="840"/>
      <c r="F31" s="840"/>
      <c r="G31" s="840"/>
      <c r="H31" s="840"/>
      <c r="I31" s="840"/>
      <c r="J31" s="840"/>
      <c r="K31" s="840"/>
      <c r="L31" s="840"/>
      <c r="M31" s="840"/>
      <c r="N31" s="840"/>
      <c r="O31" s="840"/>
      <c r="P31" s="841"/>
      <c r="Q31" s="842">
        <v>1414</v>
      </c>
      <c r="R31" s="843"/>
      <c r="S31" s="843"/>
      <c r="T31" s="843"/>
      <c r="U31" s="843"/>
      <c r="V31" s="843">
        <v>1414</v>
      </c>
      <c r="W31" s="843"/>
      <c r="X31" s="843"/>
      <c r="Y31" s="843"/>
      <c r="Z31" s="843"/>
      <c r="AA31" s="843" t="s">
        <v>590</v>
      </c>
      <c r="AB31" s="843"/>
      <c r="AC31" s="843"/>
      <c r="AD31" s="843"/>
      <c r="AE31" s="844"/>
      <c r="AF31" s="845" t="s">
        <v>408</v>
      </c>
      <c r="AG31" s="846"/>
      <c r="AH31" s="846"/>
      <c r="AI31" s="846"/>
      <c r="AJ31" s="847"/>
      <c r="AK31" s="914">
        <v>111</v>
      </c>
      <c r="AL31" s="915"/>
      <c r="AM31" s="915"/>
      <c r="AN31" s="915"/>
      <c r="AO31" s="915"/>
      <c r="AP31" s="915">
        <v>198</v>
      </c>
      <c r="AQ31" s="915"/>
      <c r="AR31" s="915"/>
      <c r="AS31" s="915"/>
      <c r="AT31" s="915"/>
      <c r="AU31" s="915">
        <v>35</v>
      </c>
      <c r="AV31" s="915"/>
      <c r="AW31" s="915"/>
      <c r="AX31" s="915"/>
      <c r="AY31" s="915"/>
      <c r="AZ31" s="916" t="s">
        <v>610</v>
      </c>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409</v>
      </c>
      <c r="C32" s="840"/>
      <c r="D32" s="840"/>
      <c r="E32" s="840"/>
      <c r="F32" s="840"/>
      <c r="G32" s="840"/>
      <c r="H32" s="840"/>
      <c r="I32" s="840"/>
      <c r="J32" s="840"/>
      <c r="K32" s="840"/>
      <c r="L32" s="840"/>
      <c r="M32" s="840"/>
      <c r="N32" s="840"/>
      <c r="O32" s="840"/>
      <c r="P32" s="841"/>
      <c r="Q32" s="842">
        <v>630</v>
      </c>
      <c r="R32" s="843"/>
      <c r="S32" s="843"/>
      <c r="T32" s="843"/>
      <c r="U32" s="843"/>
      <c r="V32" s="843">
        <v>560</v>
      </c>
      <c r="W32" s="843"/>
      <c r="X32" s="843"/>
      <c r="Y32" s="843"/>
      <c r="Z32" s="843"/>
      <c r="AA32" s="843">
        <v>70</v>
      </c>
      <c r="AB32" s="843"/>
      <c r="AC32" s="843"/>
      <c r="AD32" s="843"/>
      <c r="AE32" s="844"/>
      <c r="AF32" s="845">
        <v>495</v>
      </c>
      <c r="AG32" s="846"/>
      <c r="AH32" s="846"/>
      <c r="AI32" s="846"/>
      <c r="AJ32" s="847"/>
      <c r="AK32" s="914">
        <v>62</v>
      </c>
      <c r="AL32" s="915"/>
      <c r="AM32" s="915"/>
      <c r="AN32" s="915"/>
      <c r="AO32" s="915"/>
      <c r="AP32" s="915">
        <v>3125</v>
      </c>
      <c r="AQ32" s="915"/>
      <c r="AR32" s="915"/>
      <c r="AS32" s="915"/>
      <c r="AT32" s="915"/>
      <c r="AU32" s="915">
        <v>653</v>
      </c>
      <c r="AV32" s="915"/>
      <c r="AW32" s="915"/>
      <c r="AX32" s="915"/>
      <c r="AY32" s="915"/>
      <c r="AZ32" s="916" t="s">
        <v>610</v>
      </c>
      <c r="BA32" s="916"/>
      <c r="BB32" s="916"/>
      <c r="BC32" s="916"/>
      <c r="BD32" s="916"/>
      <c r="BE32" s="912" t="s">
        <v>410</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t="s">
        <v>411</v>
      </c>
      <c r="C33" s="840"/>
      <c r="D33" s="840"/>
      <c r="E33" s="840"/>
      <c r="F33" s="840"/>
      <c r="G33" s="840"/>
      <c r="H33" s="840"/>
      <c r="I33" s="840"/>
      <c r="J33" s="840"/>
      <c r="K33" s="840"/>
      <c r="L33" s="840"/>
      <c r="M33" s="840"/>
      <c r="N33" s="840"/>
      <c r="O33" s="840"/>
      <c r="P33" s="841"/>
      <c r="Q33" s="842">
        <v>1082</v>
      </c>
      <c r="R33" s="843"/>
      <c r="S33" s="843"/>
      <c r="T33" s="843"/>
      <c r="U33" s="843"/>
      <c r="V33" s="843">
        <v>1061</v>
      </c>
      <c r="W33" s="843"/>
      <c r="X33" s="843"/>
      <c r="Y33" s="843"/>
      <c r="Z33" s="843"/>
      <c r="AA33" s="843">
        <v>21</v>
      </c>
      <c r="AB33" s="843"/>
      <c r="AC33" s="843"/>
      <c r="AD33" s="843"/>
      <c r="AE33" s="844"/>
      <c r="AF33" s="845">
        <v>21</v>
      </c>
      <c r="AG33" s="846"/>
      <c r="AH33" s="846"/>
      <c r="AI33" s="846"/>
      <c r="AJ33" s="847"/>
      <c r="AK33" s="914">
        <v>144</v>
      </c>
      <c r="AL33" s="915"/>
      <c r="AM33" s="915"/>
      <c r="AN33" s="915"/>
      <c r="AO33" s="915"/>
      <c r="AP33" s="915">
        <v>3525</v>
      </c>
      <c r="AQ33" s="915"/>
      <c r="AR33" s="915"/>
      <c r="AS33" s="915"/>
      <c r="AT33" s="915"/>
      <c r="AU33" s="915">
        <v>1354</v>
      </c>
      <c r="AV33" s="915"/>
      <c r="AW33" s="915"/>
      <c r="AX33" s="915"/>
      <c r="AY33" s="915"/>
      <c r="AZ33" s="916" t="s">
        <v>610</v>
      </c>
      <c r="BA33" s="916"/>
      <c r="BB33" s="916"/>
      <c r="BC33" s="916"/>
      <c r="BD33" s="916"/>
      <c r="BE33" s="912" t="s">
        <v>412</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t="s">
        <v>413</v>
      </c>
      <c r="C34" s="840"/>
      <c r="D34" s="840"/>
      <c r="E34" s="840"/>
      <c r="F34" s="840"/>
      <c r="G34" s="840"/>
      <c r="H34" s="840"/>
      <c r="I34" s="840"/>
      <c r="J34" s="840"/>
      <c r="K34" s="840"/>
      <c r="L34" s="840"/>
      <c r="M34" s="840"/>
      <c r="N34" s="840"/>
      <c r="O34" s="840"/>
      <c r="P34" s="841"/>
      <c r="Q34" s="842">
        <v>537</v>
      </c>
      <c r="R34" s="843"/>
      <c r="S34" s="843"/>
      <c r="T34" s="843"/>
      <c r="U34" s="843"/>
      <c r="V34" s="843">
        <v>515</v>
      </c>
      <c r="W34" s="843"/>
      <c r="X34" s="843"/>
      <c r="Y34" s="843"/>
      <c r="Z34" s="843"/>
      <c r="AA34" s="843">
        <v>22</v>
      </c>
      <c r="AB34" s="843"/>
      <c r="AC34" s="843"/>
      <c r="AD34" s="843"/>
      <c r="AE34" s="844"/>
      <c r="AF34" s="845">
        <v>22</v>
      </c>
      <c r="AG34" s="846"/>
      <c r="AH34" s="846"/>
      <c r="AI34" s="846"/>
      <c r="AJ34" s="847"/>
      <c r="AK34" s="914">
        <v>258</v>
      </c>
      <c r="AL34" s="915"/>
      <c r="AM34" s="915"/>
      <c r="AN34" s="915"/>
      <c r="AO34" s="915"/>
      <c r="AP34" s="915">
        <v>3260</v>
      </c>
      <c r="AQ34" s="915"/>
      <c r="AR34" s="915"/>
      <c r="AS34" s="915"/>
      <c r="AT34" s="915"/>
      <c r="AU34" s="915">
        <v>2650</v>
      </c>
      <c r="AV34" s="915"/>
      <c r="AW34" s="915"/>
      <c r="AX34" s="915"/>
      <c r="AY34" s="915"/>
      <c r="AZ34" s="916" t="s">
        <v>610</v>
      </c>
      <c r="BA34" s="916"/>
      <c r="BB34" s="916"/>
      <c r="BC34" s="916"/>
      <c r="BD34" s="916"/>
      <c r="BE34" s="912" t="s">
        <v>414</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t="s">
        <v>415</v>
      </c>
      <c r="C35" s="840"/>
      <c r="D35" s="840"/>
      <c r="E35" s="840"/>
      <c r="F35" s="840"/>
      <c r="G35" s="840"/>
      <c r="H35" s="840"/>
      <c r="I35" s="840"/>
      <c r="J35" s="840"/>
      <c r="K35" s="840"/>
      <c r="L35" s="840"/>
      <c r="M35" s="840"/>
      <c r="N35" s="840"/>
      <c r="O35" s="840"/>
      <c r="P35" s="841"/>
      <c r="Q35" s="842">
        <v>178</v>
      </c>
      <c r="R35" s="843"/>
      <c r="S35" s="843"/>
      <c r="T35" s="843"/>
      <c r="U35" s="843"/>
      <c r="V35" s="843">
        <v>185</v>
      </c>
      <c r="W35" s="843"/>
      <c r="X35" s="843"/>
      <c r="Y35" s="843"/>
      <c r="Z35" s="843"/>
      <c r="AA35" s="843">
        <v>-7</v>
      </c>
      <c r="AB35" s="843"/>
      <c r="AC35" s="843"/>
      <c r="AD35" s="843"/>
      <c r="AE35" s="844"/>
      <c r="AF35" s="845">
        <v>9</v>
      </c>
      <c r="AG35" s="846"/>
      <c r="AH35" s="846"/>
      <c r="AI35" s="846"/>
      <c r="AJ35" s="847"/>
      <c r="AK35" s="914">
        <v>71</v>
      </c>
      <c r="AL35" s="915"/>
      <c r="AM35" s="915"/>
      <c r="AN35" s="915"/>
      <c r="AO35" s="915"/>
      <c r="AP35" s="915">
        <v>412</v>
      </c>
      <c r="AQ35" s="915"/>
      <c r="AR35" s="915"/>
      <c r="AS35" s="915"/>
      <c r="AT35" s="915"/>
      <c r="AU35" s="915">
        <v>360</v>
      </c>
      <c r="AV35" s="915"/>
      <c r="AW35" s="915"/>
      <c r="AX35" s="915"/>
      <c r="AY35" s="915"/>
      <c r="AZ35" s="916" t="s">
        <v>610</v>
      </c>
      <c r="BA35" s="916"/>
      <c r="BB35" s="916"/>
      <c r="BC35" s="916"/>
      <c r="BD35" s="916"/>
      <c r="BE35" s="912" t="s">
        <v>416</v>
      </c>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t="s">
        <v>417</v>
      </c>
      <c r="C36" s="840"/>
      <c r="D36" s="840"/>
      <c r="E36" s="840"/>
      <c r="F36" s="840"/>
      <c r="G36" s="840"/>
      <c r="H36" s="840"/>
      <c r="I36" s="840"/>
      <c r="J36" s="840"/>
      <c r="K36" s="840"/>
      <c r="L36" s="840"/>
      <c r="M36" s="840"/>
      <c r="N36" s="840"/>
      <c r="O36" s="840"/>
      <c r="P36" s="841"/>
      <c r="Q36" s="842">
        <v>399</v>
      </c>
      <c r="R36" s="843"/>
      <c r="S36" s="843"/>
      <c r="T36" s="843"/>
      <c r="U36" s="843"/>
      <c r="V36" s="843">
        <v>384</v>
      </c>
      <c r="W36" s="843"/>
      <c r="X36" s="843"/>
      <c r="Y36" s="843"/>
      <c r="Z36" s="843"/>
      <c r="AA36" s="843">
        <v>15</v>
      </c>
      <c r="AB36" s="843"/>
      <c r="AC36" s="843"/>
      <c r="AD36" s="843"/>
      <c r="AE36" s="844"/>
      <c r="AF36" s="845">
        <v>15</v>
      </c>
      <c r="AG36" s="846"/>
      <c r="AH36" s="846"/>
      <c r="AI36" s="846"/>
      <c r="AJ36" s="847"/>
      <c r="AK36" s="914">
        <v>276</v>
      </c>
      <c r="AL36" s="915"/>
      <c r="AM36" s="915"/>
      <c r="AN36" s="915"/>
      <c r="AO36" s="915"/>
      <c r="AP36" s="915">
        <v>2167</v>
      </c>
      <c r="AQ36" s="915"/>
      <c r="AR36" s="915"/>
      <c r="AS36" s="915"/>
      <c r="AT36" s="915"/>
      <c r="AU36" s="915">
        <v>2100</v>
      </c>
      <c r="AV36" s="915"/>
      <c r="AW36" s="915"/>
      <c r="AX36" s="915"/>
      <c r="AY36" s="915"/>
      <c r="AZ36" s="916" t="s">
        <v>610</v>
      </c>
      <c r="BA36" s="916"/>
      <c r="BB36" s="916"/>
      <c r="BC36" s="916"/>
      <c r="BD36" s="916"/>
      <c r="BE36" s="912" t="s">
        <v>412</v>
      </c>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418</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391</v>
      </c>
      <c r="B63" s="874" t="s">
        <v>419</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828</v>
      </c>
      <c r="AG63" s="926"/>
      <c r="AH63" s="926"/>
      <c r="AI63" s="926"/>
      <c r="AJ63" s="927"/>
      <c r="AK63" s="928"/>
      <c r="AL63" s="923"/>
      <c r="AM63" s="923"/>
      <c r="AN63" s="923"/>
      <c r="AO63" s="923"/>
      <c r="AP63" s="926">
        <v>12687</v>
      </c>
      <c r="AQ63" s="926"/>
      <c r="AR63" s="926"/>
      <c r="AS63" s="926"/>
      <c r="AT63" s="926"/>
      <c r="AU63" s="926">
        <v>7152</v>
      </c>
      <c r="AV63" s="926"/>
      <c r="AW63" s="926"/>
      <c r="AX63" s="926"/>
      <c r="AY63" s="926"/>
      <c r="AZ63" s="930"/>
      <c r="BA63" s="930"/>
      <c r="BB63" s="930"/>
      <c r="BC63" s="930"/>
      <c r="BD63" s="930"/>
      <c r="BE63" s="931"/>
      <c r="BF63" s="931"/>
      <c r="BG63" s="931"/>
      <c r="BH63" s="931"/>
      <c r="BI63" s="932"/>
      <c r="BJ63" s="933" t="s">
        <v>420</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421</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422</v>
      </c>
      <c r="B66" s="825"/>
      <c r="C66" s="825"/>
      <c r="D66" s="825"/>
      <c r="E66" s="825"/>
      <c r="F66" s="825"/>
      <c r="G66" s="825"/>
      <c r="H66" s="825"/>
      <c r="I66" s="825"/>
      <c r="J66" s="825"/>
      <c r="K66" s="825"/>
      <c r="L66" s="825"/>
      <c r="M66" s="825"/>
      <c r="N66" s="825"/>
      <c r="O66" s="825"/>
      <c r="P66" s="826"/>
      <c r="Q66" s="801" t="s">
        <v>423</v>
      </c>
      <c r="R66" s="802"/>
      <c r="S66" s="802"/>
      <c r="T66" s="802"/>
      <c r="U66" s="803"/>
      <c r="V66" s="801" t="s">
        <v>424</v>
      </c>
      <c r="W66" s="802"/>
      <c r="X66" s="802"/>
      <c r="Y66" s="802"/>
      <c r="Z66" s="803"/>
      <c r="AA66" s="801" t="s">
        <v>398</v>
      </c>
      <c r="AB66" s="802"/>
      <c r="AC66" s="802"/>
      <c r="AD66" s="802"/>
      <c r="AE66" s="803"/>
      <c r="AF66" s="936" t="s">
        <v>425</v>
      </c>
      <c r="AG66" s="897"/>
      <c r="AH66" s="897"/>
      <c r="AI66" s="897"/>
      <c r="AJ66" s="937"/>
      <c r="AK66" s="801" t="s">
        <v>426</v>
      </c>
      <c r="AL66" s="825"/>
      <c r="AM66" s="825"/>
      <c r="AN66" s="825"/>
      <c r="AO66" s="826"/>
      <c r="AP66" s="801" t="s">
        <v>427</v>
      </c>
      <c r="AQ66" s="802"/>
      <c r="AR66" s="802"/>
      <c r="AS66" s="802"/>
      <c r="AT66" s="803"/>
      <c r="AU66" s="801" t="s">
        <v>428</v>
      </c>
      <c r="AV66" s="802"/>
      <c r="AW66" s="802"/>
      <c r="AX66" s="802"/>
      <c r="AY66" s="803"/>
      <c r="AZ66" s="801" t="s">
        <v>379</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591</v>
      </c>
      <c r="C68" s="954"/>
      <c r="D68" s="954"/>
      <c r="E68" s="954"/>
      <c r="F68" s="954"/>
      <c r="G68" s="954"/>
      <c r="H68" s="954"/>
      <c r="I68" s="954"/>
      <c r="J68" s="954"/>
      <c r="K68" s="954"/>
      <c r="L68" s="954"/>
      <c r="M68" s="954"/>
      <c r="N68" s="954"/>
      <c r="O68" s="954"/>
      <c r="P68" s="955"/>
      <c r="Q68" s="956">
        <v>2637</v>
      </c>
      <c r="R68" s="950"/>
      <c r="S68" s="950"/>
      <c r="T68" s="950"/>
      <c r="U68" s="950"/>
      <c r="V68" s="950">
        <v>2594</v>
      </c>
      <c r="W68" s="950"/>
      <c r="X68" s="950"/>
      <c r="Y68" s="950"/>
      <c r="Z68" s="950"/>
      <c r="AA68" s="950">
        <v>42</v>
      </c>
      <c r="AB68" s="950"/>
      <c r="AC68" s="950"/>
      <c r="AD68" s="950"/>
      <c r="AE68" s="950"/>
      <c r="AF68" s="950">
        <v>42</v>
      </c>
      <c r="AG68" s="950"/>
      <c r="AH68" s="950"/>
      <c r="AI68" s="950"/>
      <c r="AJ68" s="950"/>
      <c r="AK68" s="950">
        <v>64</v>
      </c>
      <c r="AL68" s="950"/>
      <c r="AM68" s="950"/>
      <c r="AN68" s="950"/>
      <c r="AO68" s="950"/>
      <c r="AP68" s="950">
        <v>704</v>
      </c>
      <c r="AQ68" s="950"/>
      <c r="AR68" s="950"/>
      <c r="AS68" s="950"/>
      <c r="AT68" s="950"/>
      <c r="AU68" s="950">
        <v>223</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592</v>
      </c>
      <c r="C69" s="958"/>
      <c r="D69" s="958"/>
      <c r="E69" s="958"/>
      <c r="F69" s="958"/>
      <c r="G69" s="958"/>
      <c r="H69" s="958"/>
      <c r="I69" s="958"/>
      <c r="J69" s="958"/>
      <c r="K69" s="958"/>
      <c r="L69" s="958"/>
      <c r="M69" s="958"/>
      <c r="N69" s="958"/>
      <c r="O69" s="958"/>
      <c r="P69" s="959"/>
      <c r="Q69" s="960">
        <v>6043</v>
      </c>
      <c r="R69" s="915"/>
      <c r="S69" s="915"/>
      <c r="T69" s="915"/>
      <c r="U69" s="915"/>
      <c r="V69" s="915">
        <v>5739</v>
      </c>
      <c r="W69" s="915"/>
      <c r="X69" s="915"/>
      <c r="Y69" s="915"/>
      <c r="Z69" s="915"/>
      <c r="AA69" s="915">
        <v>305</v>
      </c>
      <c r="AB69" s="915"/>
      <c r="AC69" s="915"/>
      <c r="AD69" s="915"/>
      <c r="AE69" s="915"/>
      <c r="AF69" s="915">
        <v>96</v>
      </c>
      <c r="AG69" s="915"/>
      <c r="AH69" s="915"/>
      <c r="AI69" s="915"/>
      <c r="AJ69" s="915"/>
      <c r="AK69" s="915">
        <v>90</v>
      </c>
      <c r="AL69" s="915"/>
      <c r="AM69" s="915"/>
      <c r="AN69" s="915"/>
      <c r="AO69" s="915"/>
      <c r="AP69" s="915">
        <v>2522</v>
      </c>
      <c r="AQ69" s="915"/>
      <c r="AR69" s="915"/>
      <c r="AS69" s="915"/>
      <c r="AT69" s="915"/>
      <c r="AU69" s="915">
        <v>711</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593</v>
      </c>
      <c r="C70" s="958"/>
      <c r="D70" s="958"/>
      <c r="E70" s="958"/>
      <c r="F70" s="958"/>
      <c r="G70" s="958"/>
      <c r="H70" s="958"/>
      <c r="I70" s="958"/>
      <c r="J70" s="958"/>
      <c r="K70" s="958"/>
      <c r="L70" s="958"/>
      <c r="M70" s="958"/>
      <c r="N70" s="958"/>
      <c r="O70" s="958"/>
      <c r="P70" s="959"/>
      <c r="Q70" s="960">
        <v>632</v>
      </c>
      <c r="R70" s="915"/>
      <c r="S70" s="915"/>
      <c r="T70" s="915"/>
      <c r="U70" s="915"/>
      <c r="V70" s="915">
        <v>583</v>
      </c>
      <c r="W70" s="915"/>
      <c r="X70" s="915"/>
      <c r="Y70" s="915"/>
      <c r="Z70" s="915"/>
      <c r="AA70" s="915">
        <v>49</v>
      </c>
      <c r="AB70" s="915"/>
      <c r="AC70" s="915"/>
      <c r="AD70" s="915"/>
      <c r="AE70" s="915"/>
      <c r="AF70" s="915">
        <v>46</v>
      </c>
      <c r="AG70" s="915"/>
      <c r="AH70" s="915"/>
      <c r="AI70" s="915"/>
      <c r="AJ70" s="915"/>
      <c r="AK70" s="915" t="s">
        <v>611</v>
      </c>
      <c r="AL70" s="915"/>
      <c r="AM70" s="915"/>
      <c r="AN70" s="915"/>
      <c r="AO70" s="915"/>
      <c r="AP70" s="915">
        <v>180</v>
      </c>
      <c r="AQ70" s="915"/>
      <c r="AR70" s="915"/>
      <c r="AS70" s="915"/>
      <c r="AT70" s="915"/>
      <c r="AU70" s="915">
        <v>86</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594</v>
      </c>
      <c r="C71" s="958"/>
      <c r="D71" s="958"/>
      <c r="E71" s="958"/>
      <c r="F71" s="958"/>
      <c r="G71" s="958"/>
      <c r="H71" s="958"/>
      <c r="I71" s="958"/>
      <c r="J71" s="958"/>
      <c r="K71" s="958"/>
      <c r="L71" s="958"/>
      <c r="M71" s="958"/>
      <c r="N71" s="958"/>
      <c r="O71" s="958"/>
      <c r="P71" s="959"/>
      <c r="Q71" s="960">
        <v>9132</v>
      </c>
      <c r="R71" s="915"/>
      <c r="S71" s="915"/>
      <c r="T71" s="915"/>
      <c r="U71" s="915"/>
      <c r="V71" s="915">
        <v>7684</v>
      </c>
      <c r="W71" s="915"/>
      <c r="X71" s="915"/>
      <c r="Y71" s="915"/>
      <c r="Z71" s="915"/>
      <c r="AA71" s="915">
        <v>1448</v>
      </c>
      <c r="AB71" s="915"/>
      <c r="AC71" s="915"/>
      <c r="AD71" s="915"/>
      <c r="AE71" s="915"/>
      <c r="AF71" s="915">
        <v>1448</v>
      </c>
      <c r="AG71" s="915"/>
      <c r="AH71" s="915"/>
      <c r="AI71" s="915"/>
      <c r="AJ71" s="915"/>
      <c r="AK71" s="915">
        <v>725</v>
      </c>
      <c r="AL71" s="915"/>
      <c r="AM71" s="915"/>
      <c r="AN71" s="915"/>
      <c r="AO71" s="915"/>
      <c r="AP71" s="915" t="s">
        <v>610</v>
      </c>
      <c r="AQ71" s="915"/>
      <c r="AR71" s="915"/>
      <c r="AS71" s="915"/>
      <c r="AT71" s="915"/>
      <c r="AU71" s="915" t="s">
        <v>610</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595</v>
      </c>
      <c r="C72" s="958"/>
      <c r="D72" s="958"/>
      <c r="E72" s="958"/>
      <c r="F72" s="958"/>
      <c r="G72" s="958"/>
      <c r="H72" s="958"/>
      <c r="I72" s="958"/>
      <c r="J72" s="958"/>
      <c r="K72" s="958"/>
      <c r="L72" s="958"/>
      <c r="M72" s="958"/>
      <c r="N72" s="958"/>
      <c r="O72" s="958"/>
      <c r="P72" s="959"/>
      <c r="Q72" s="960">
        <v>308</v>
      </c>
      <c r="R72" s="915"/>
      <c r="S72" s="915"/>
      <c r="T72" s="915"/>
      <c r="U72" s="915"/>
      <c r="V72" s="915">
        <v>254</v>
      </c>
      <c r="W72" s="915"/>
      <c r="X72" s="915"/>
      <c r="Y72" s="915"/>
      <c r="Z72" s="915"/>
      <c r="AA72" s="915">
        <v>54</v>
      </c>
      <c r="AB72" s="915"/>
      <c r="AC72" s="915"/>
      <c r="AD72" s="915"/>
      <c r="AE72" s="915"/>
      <c r="AF72" s="915">
        <v>54</v>
      </c>
      <c r="AG72" s="915"/>
      <c r="AH72" s="915"/>
      <c r="AI72" s="915"/>
      <c r="AJ72" s="915"/>
      <c r="AK72" s="915" t="s">
        <v>611</v>
      </c>
      <c r="AL72" s="915"/>
      <c r="AM72" s="915"/>
      <c r="AN72" s="915"/>
      <c r="AO72" s="915"/>
      <c r="AP72" s="915" t="s">
        <v>610</v>
      </c>
      <c r="AQ72" s="915"/>
      <c r="AR72" s="915"/>
      <c r="AS72" s="915"/>
      <c r="AT72" s="915"/>
      <c r="AU72" s="915" t="s">
        <v>610</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596</v>
      </c>
      <c r="C73" s="958"/>
      <c r="D73" s="958"/>
      <c r="E73" s="958"/>
      <c r="F73" s="958"/>
      <c r="G73" s="958"/>
      <c r="H73" s="958"/>
      <c r="I73" s="958"/>
      <c r="J73" s="958"/>
      <c r="K73" s="958"/>
      <c r="L73" s="958"/>
      <c r="M73" s="958"/>
      <c r="N73" s="958"/>
      <c r="O73" s="958"/>
      <c r="P73" s="959"/>
      <c r="Q73" s="960">
        <v>296028</v>
      </c>
      <c r="R73" s="915"/>
      <c r="S73" s="915"/>
      <c r="T73" s="915"/>
      <c r="U73" s="915"/>
      <c r="V73" s="915">
        <v>287668</v>
      </c>
      <c r="W73" s="915"/>
      <c r="X73" s="915"/>
      <c r="Y73" s="915"/>
      <c r="Z73" s="915"/>
      <c r="AA73" s="915">
        <v>8361</v>
      </c>
      <c r="AB73" s="915"/>
      <c r="AC73" s="915"/>
      <c r="AD73" s="915"/>
      <c r="AE73" s="915"/>
      <c r="AF73" s="915">
        <v>8361</v>
      </c>
      <c r="AG73" s="915"/>
      <c r="AH73" s="915"/>
      <c r="AI73" s="915"/>
      <c r="AJ73" s="915"/>
      <c r="AK73" s="915" t="s">
        <v>611</v>
      </c>
      <c r="AL73" s="915"/>
      <c r="AM73" s="915"/>
      <c r="AN73" s="915"/>
      <c r="AO73" s="915"/>
      <c r="AP73" s="915" t="s">
        <v>610</v>
      </c>
      <c r="AQ73" s="915"/>
      <c r="AR73" s="915"/>
      <c r="AS73" s="915"/>
      <c r="AT73" s="915"/>
      <c r="AU73" s="915" t="s">
        <v>610</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c r="C74" s="958"/>
      <c r="D74" s="958"/>
      <c r="E74" s="958"/>
      <c r="F74" s="958"/>
      <c r="G74" s="958"/>
      <c r="H74" s="958"/>
      <c r="I74" s="958"/>
      <c r="J74" s="958"/>
      <c r="K74" s="958"/>
      <c r="L74" s="958"/>
      <c r="M74" s="958"/>
      <c r="N74" s="958"/>
      <c r="O74" s="958"/>
      <c r="P74" s="959"/>
      <c r="Q74" s="960"/>
      <c r="R74" s="915"/>
      <c r="S74" s="915"/>
      <c r="T74" s="915"/>
      <c r="U74" s="915"/>
      <c r="V74" s="915"/>
      <c r="W74" s="915"/>
      <c r="X74" s="915"/>
      <c r="Y74" s="915"/>
      <c r="Z74" s="915"/>
      <c r="AA74" s="915"/>
      <c r="AB74" s="915"/>
      <c r="AC74" s="915"/>
      <c r="AD74" s="915"/>
      <c r="AE74" s="915"/>
      <c r="AF74" s="915"/>
      <c r="AG74" s="915"/>
      <c r="AH74" s="915"/>
      <c r="AI74" s="915"/>
      <c r="AJ74" s="915"/>
      <c r="AK74" s="915"/>
      <c r="AL74" s="915"/>
      <c r="AM74" s="915"/>
      <c r="AN74" s="915"/>
      <c r="AO74" s="915"/>
      <c r="AP74" s="915"/>
      <c r="AQ74" s="915"/>
      <c r="AR74" s="915"/>
      <c r="AS74" s="915"/>
      <c r="AT74" s="915"/>
      <c r="AU74" s="915"/>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c r="C75" s="958"/>
      <c r="D75" s="958"/>
      <c r="E75" s="958"/>
      <c r="F75" s="958"/>
      <c r="G75" s="958"/>
      <c r="H75" s="958"/>
      <c r="I75" s="958"/>
      <c r="J75" s="958"/>
      <c r="K75" s="958"/>
      <c r="L75" s="958"/>
      <c r="M75" s="958"/>
      <c r="N75" s="958"/>
      <c r="O75" s="958"/>
      <c r="P75" s="959"/>
      <c r="Q75" s="963"/>
      <c r="R75" s="964"/>
      <c r="S75" s="964"/>
      <c r="T75" s="964"/>
      <c r="U75" s="914"/>
      <c r="V75" s="965"/>
      <c r="W75" s="964"/>
      <c r="X75" s="964"/>
      <c r="Y75" s="964"/>
      <c r="Z75" s="914"/>
      <c r="AA75" s="965"/>
      <c r="AB75" s="964"/>
      <c r="AC75" s="964"/>
      <c r="AD75" s="964"/>
      <c r="AE75" s="914"/>
      <c r="AF75" s="965"/>
      <c r="AG75" s="964"/>
      <c r="AH75" s="964"/>
      <c r="AI75" s="964"/>
      <c r="AJ75" s="914"/>
      <c r="AK75" s="965"/>
      <c r="AL75" s="964"/>
      <c r="AM75" s="964"/>
      <c r="AN75" s="964"/>
      <c r="AO75" s="914"/>
      <c r="AP75" s="965"/>
      <c r="AQ75" s="964"/>
      <c r="AR75" s="964"/>
      <c r="AS75" s="964"/>
      <c r="AT75" s="914"/>
      <c r="AU75" s="965"/>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c r="C76" s="958"/>
      <c r="D76" s="958"/>
      <c r="E76" s="958"/>
      <c r="F76" s="958"/>
      <c r="G76" s="958"/>
      <c r="H76" s="958"/>
      <c r="I76" s="958"/>
      <c r="J76" s="958"/>
      <c r="K76" s="958"/>
      <c r="L76" s="958"/>
      <c r="M76" s="958"/>
      <c r="N76" s="958"/>
      <c r="O76" s="958"/>
      <c r="P76" s="959"/>
      <c r="Q76" s="963"/>
      <c r="R76" s="964"/>
      <c r="S76" s="964"/>
      <c r="T76" s="964"/>
      <c r="U76" s="914"/>
      <c r="V76" s="965"/>
      <c r="W76" s="964"/>
      <c r="X76" s="964"/>
      <c r="Y76" s="964"/>
      <c r="Z76" s="914"/>
      <c r="AA76" s="965"/>
      <c r="AB76" s="964"/>
      <c r="AC76" s="964"/>
      <c r="AD76" s="964"/>
      <c r="AE76" s="914"/>
      <c r="AF76" s="965"/>
      <c r="AG76" s="964"/>
      <c r="AH76" s="964"/>
      <c r="AI76" s="964"/>
      <c r="AJ76" s="914"/>
      <c r="AK76" s="965"/>
      <c r="AL76" s="964"/>
      <c r="AM76" s="964"/>
      <c r="AN76" s="964"/>
      <c r="AO76" s="914"/>
      <c r="AP76" s="965"/>
      <c r="AQ76" s="964"/>
      <c r="AR76" s="964"/>
      <c r="AS76" s="964"/>
      <c r="AT76" s="914"/>
      <c r="AU76" s="965"/>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c r="C77" s="958"/>
      <c r="D77" s="958"/>
      <c r="E77" s="958"/>
      <c r="F77" s="958"/>
      <c r="G77" s="958"/>
      <c r="H77" s="958"/>
      <c r="I77" s="958"/>
      <c r="J77" s="958"/>
      <c r="K77" s="958"/>
      <c r="L77" s="958"/>
      <c r="M77" s="958"/>
      <c r="N77" s="958"/>
      <c r="O77" s="958"/>
      <c r="P77" s="959"/>
      <c r="Q77" s="963"/>
      <c r="R77" s="964"/>
      <c r="S77" s="964"/>
      <c r="T77" s="964"/>
      <c r="U77" s="914"/>
      <c r="V77" s="965"/>
      <c r="W77" s="964"/>
      <c r="X77" s="964"/>
      <c r="Y77" s="964"/>
      <c r="Z77" s="914"/>
      <c r="AA77" s="965"/>
      <c r="AB77" s="964"/>
      <c r="AC77" s="964"/>
      <c r="AD77" s="964"/>
      <c r="AE77" s="914"/>
      <c r="AF77" s="965"/>
      <c r="AG77" s="964"/>
      <c r="AH77" s="964"/>
      <c r="AI77" s="964"/>
      <c r="AJ77" s="914"/>
      <c r="AK77" s="965"/>
      <c r="AL77" s="964"/>
      <c r="AM77" s="964"/>
      <c r="AN77" s="964"/>
      <c r="AO77" s="914"/>
      <c r="AP77" s="965"/>
      <c r="AQ77" s="964"/>
      <c r="AR77" s="964"/>
      <c r="AS77" s="964"/>
      <c r="AT77" s="914"/>
      <c r="AU77" s="965"/>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391</v>
      </c>
      <c r="B88" s="874" t="s">
        <v>429</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10047</v>
      </c>
      <c r="AG88" s="926"/>
      <c r="AH88" s="926"/>
      <c r="AI88" s="926"/>
      <c r="AJ88" s="926"/>
      <c r="AK88" s="923"/>
      <c r="AL88" s="923"/>
      <c r="AM88" s="923"/>
      <c r="AN88" s="923"/>
      <c r="AO88" s="923"/>
      <c r="AP88" s="926">
        <v>3406</v>
      </c>
      <c r="AQ88" s="926"/>
      <c r="AR88" s="926"/>
      <c r="AS88" s="926"/>
      <c r="AT88" s="926"/>
      <c r="AU88" s="926">
        <v>1020</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391</v>
      </c>
      <c r="BR102" s="874" t="s">
        <v>430</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v>292</v>
      </c>
      <c r="CS102" s="934"/>
      <c r="CT102" s="934"/>
      <c r="CU102" s="934"/>
      <c r="CV102" s="977"/>
      <c r="CW102" s="976" t="s">
        <v>522</v>
      </c>
      <c r="CX102" s="934"/>
      <c r="CY102" s="934"/>
      <c r="CZ102" s="934"/>
      <c r="DA102" s="977"/>
      <c r="DB102" s="976">
        <v>31</v>
      </c>
      <c r="DC102" s="934"/>
      <c r="DD102" s="934"/>
      <c r="DE102" s="934"/>
      <c r="DF102" s="977"/>
      <c r="DG102" s="976" t="s">
        <v>522</v>
      </c>
      <c r="DH102" s="934"/>
      <c r="DI102" s="934"/>
      <c r="DJ102" s="934"/>
      <c r="DK102" s="977"/>
      <c r="DL102" s="976" t="s">
        <v>522</v>
      </c>
      <c r="DM102" s="934"/>
      <c r="DN102" s="934"/>
      <c r="DO102" s="934"/>
      <c r="DP102" s="977"/>
      <c r="DQ102" s="976" t="s">
        <v>522</v>
      </c>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431</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432</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435</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436</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437</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438</v>
      </c>
      <c r="AB109" s="979"/>
      <c r="AC109" s="979"/>
      <c r="AD109" s="979"/>
      <c r="AE109" s="980"/>
      <c r="AF109" s="978" t="s">
        <v>309</v>
      </c>
      <c r="AG109" s="979"/>
      <c r="AH109" s="979"/>
      <c r="AI109" s="979"/>
      <c r="AJ109" s="980"/>
      <c r="AK109" s="978" t="s">
        <v>308</v>
      </c>
      <c r="AL109" s="979"/>
      <c r="AM109" s="979"/>
      <c r="AN109" s="979"/>
      <c r="AO109" s="980"/>
      <c r="AP109" s="978" t="s">
        <v>439</v>
      </c>
      <c r="AQ109" s="979"/>
      <c r="AR109" s="979"/>
      <c r="AS109" s="979"/>
      <c r="AT109" s="981"/>
      <c r="AU109" s="998" t="s">
        <v>437</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438</v>
      </c>
      <c r="BR109" s="979"/>
      <c r="BS109" s="979"/>
      <c r="BT109" s="979"/>
      <c r="BU109" s="980"/>
      <c r="BV109" s="978" t="s">
        <v>309</v>
      </c>
      <c r="BW109" s="979"/>
      <c r="BX109" s="979"/>
      <c r="BY109" s="979"/>
      <c r="BZ109" s="980"/>
      <c r="CA109" s="978" t="s">
        <v>308</v>
      </c>
      <c r="CB109" s="979"/>
      <c r="CC109" s="979"/>
      <c r="CD109" s="979"/>
      <c r="CE109" s="980"/>
      <c r="CF109" s="999" t="s">
        <v>439</v>
      </c>
      <c r="CG109" s="999"/>
      <c r="CH109" s="999"/>
      <c r="CI109" s="999"/>
      <c r="CJ109" s="999"/>
      <c r="CK109" s="978" t="s">
        <v>440</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438</v>
      </c>
      <c r="DH109" s="979"/>
      <c r="DI109" s="979"/>
      <c r="DJ109" s="979"/>
      <c r="DK109" s="980"/>
      <c r="DL109" s="978" t="s">
        <v>309</v>
      </c>
      <c r="DM109" s="979"/>
      <c r="DN109" s="979"/>
      <c r="DO109" s="979"/>
      <c r="DP109" s="980"/>
      <c r="DQ109" s="978" t="s">
        <v>308</v>
      </c>
      <c r="DR109" s="979"/>
      <c r="DS109" s="979"/>
      <c r="DT109" s="979"/>
      <c r="DU109" s="980"/>
      <c r="DV109" s="978" t="s">
        <v>439</v>
      </c>
      <c r="DW109" s="979"/>
      <c r="DX109" s="979"/>
      <c r="DY109" s="979"/>
      <c r="DZ109" s="981"/>
    </row>
    <row r="110" spans="1:131" s="247" customFormat="1" ht="26.25" customHeight="1" x14ac:dyDescent="0.15">
      <c r="A110" s="982" t="s">
        <v>441</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2952546</v>
      </c>
      <c r="AB110" s="986"/>
      <c r="AC110" s="986"/>
      <c r="AD110" s="986"/>
      <c r="AE110" s="987"/>
      <c r="AF110" s="988">
        <v>3228724</v>
      </c>
      <c r="AG110" s="986"/>
      <c r="AH110" s="986"/>
      <c r="AI110" s="986"/>
      <c r="AJ110" s="987"/>
      <c r="AK110" s="988">
        <v>3625867</v>
      </c>
      <c r="AL110" s="986"/>
      <c r="AM110" s="986"/>
      <c r="AN110" s="986"/>
      <c r="AO110" s="987"/>
      <c r="AP110" s="989">
        <v>30.9</v>
      </c>
      <c r="AQ110" s="990"/>
      <c r="AR110" s="990"/>
      <c r="AS110" s="990"/>
      <c r="AT110" s="991"/>
      <c r="AU110" s="992" t="s">
        <v>73</v>
      </c>
      <c r="AV110" s="993"/>
      <c r="AW110" s="993"/>
      <c r="AX110" s="993"/>
      <c r="AY110" s="993"/>
      <c r="AZ110" s="1034" t="s">
        <v>442</v>
      </c>
      <c r="BA110" s="983"/>
      <c r="BB110" s="983"/>
      <c r="BC110" s="983"/>
      <c r="BD110" s="983"/>
      <c r="BE110" s="983"/>
      <c r="BF110" s="983"/>
      <c r="BG110" s="983"/>
      <c r="BH110" s="983"/>
      <c r="BI110" s="983"/>
      <c r="BJ110" s="983"/>
      <c r="BK110" s="983"/>
      <c r="BL110" s="983"/>
      <c r="BM110" s="983"/>
      <c r="BN110" s="983"/>
      <c r="BO110" s="983"/>
      <c r="BP110" s="984"/>
      <c r="BQ110" s="1020">
        <v>35346432</v>
      </c>
      <c r="BR110" s="1021"/>
      <c r="BS110" s="1021"/>
      <c r="BT110" s="1021"/>
      <c r="BU110" s="1021"/>
      <c r="BV110" s="1021">
        <v>35024910</v>
      </c>
      <c r="BW110" s="1021"/>
      <c r="BX110" s="1021"/>
      <c r="BY110" s="1021"/>
      <c r="BZ110" s="1021"/>
      <c r="CA110" s="1021">
        <v>34342012</v>
      </c>
      <c r="CB110" s="1021"/>
      <c r="CC110" s="1021"/>
      <c r="CD110" s="1021"/>
      <c r="CE110" s="1021"/>
      <c r="CF110" s="1035">
        <v>292.8</v>
      </c>
      <c r="CG110" s="1036"/>
      <c r="CH110" s="1036"/>
      <c r="CI110" s="1036"/>
      <c r="CJ110" s="1036"/>
      <c r="CK110" s="1037" t="s">
        <v>443</v>
      </c>
      <c r="CL110" s="1038"/>
      <c r="CM110" s="1017" t="s">
        <v>444</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445</v>
      </c>
      <c r="DH110" s="1021"/>
      <c r="DI110" s="1021"/>
      <c r="DJ110" s="1021"/>
      <c r="DK110" s="1021"/>
      <c r="DL110" s="1021" t="s">
        <v>446</v>
      </c>
      <c r="DM110" s="1021"/>
      <c r="DN110" s="1021"/>
      <c r="DO110" s="1021"/>
      <c r="DP110" s="1021"/>
      <c r="DQ110" s="1021" t="s">
        <v>445</v>
      </c>
      <c r="DR110" s="1021"/>
      <c r="DS110" s="1021"/>
      <c r="DT110" s="1021"/>
      <c r="DU110" s="1021"/>
      <c r="DV110" s="1022" t="s">
        <v>129</v>
      </c>
      <c r="DW110" s="1022"/>
      <c r="DX110" s="1022"/>
      <c r="DY110" s="1022"/>
      <c r="DZ110" s="1023"/>
    </row>
    <row r="111" spans="1:131" s="247" customFormat="1" ht="26.25" customHeight="1" x14ac:dyDescent="0.15">
      <c r="A111" s="1024" t="s">
        <v>447</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448</v>
      </c>
      <c r="AB111" s="1028"/>
      <c r="AC111" s="1028"/>
      <c r="AD111" s="1028"/>
      <c r="AE111" s="1029"/>
      <c r="AF111" s="1030" t="s">
        <v>445</v>
      </c>
      <c r="AG111" s="1028"/>
      <c r="AH111" s="1028"/>
      <c r="AI111" s="1028"/>
      <c r="AJ111" s="1029"/>
      <c r="AK111" s="1030" t="s">
        <v>448</v>
      </c>
      <c r="AL111" s="1028"/>
      <c r="AM111" s="1028"/>
      <c r="AN111" s="1028"/>
      <c r="AO111" s="1029"/>
      <c r="AP111" s="1031" t="s">
        <v>448</v>
      </c>
      <c r="AQ111" s="1032"/>
      <c r="AR111" s="1032"/>
      <c r="AS111" s="1032"/>
      <c r="AT111" s="1033"/>
      <c r="AU111" s="994"/>
      <c r="AV111" s="995"/>
      <c r="AW111" s="995"/>
      <c r="AX111" s="995"/>
      <c r="AY111" s="995"/>
      <c r="AZ111" s="1043" t="s">
        <v>449</v>
      </c>
      <c r="BA111" s="1044"/>
      <c r="BB111" s="1044"/>
      <c r="BC111" s="1044"/>
      <c r="BD111" s="1044"/>
      <c r="BE111" s="1044"/>
      <c r="BF111" s="1044"/>
      <c r="BG111" s="1044"/>
      <c r="BH111" s="1044"/>
      <c r="BI111" s="1044"/>
      <c r="BJ111" s="1044"/>
      <c r="BK111" s="1044"/>
      <c r="BL111" s="1044"/>
      <c r="BM111" s="1044"/>
      <c r="BN111" s="1044"/>
      <c r="BO111" s="1044"/>
      <c r="BP111" s="1045"/>
      <c r="BQ111" s="1013">
        <v>638207</v>
      </c>
      <c r="BR111" s="1014"/>
      <c r="BS111" s="1014"/>
      <c r="BT111" s="1014"/>
      <c r="BU111" s="1014"/>
      <c r="BV111" s="1014">
        <v>454219</v>
      </c>
      <c r="BW111" s="1014"/>
      <c r="BX111" s="1014"/>
      <c r="BY111" s="1014"/>
      <c r="BZ111" s="1014"/>
      <c r="CA111" s="1014">
        <v>271164</v>
      </c>
      <c r="CB111" s="1014"/>
      <c r="CC111" s="1014"/>
      <c r="CD111" s="1014"/>
      <c r="CE111" s="1014"/>
      <c r="CF111" s="1008">
        <v>2.2999999999999998</v>
      </c>
      <c r="CG111" s="1009"/>
      <c r="CH111" s="1009"/>
      <c r="CI111" s="1009"/>
      <c r="CJ111" s="1009"/>
      <c r="CK111" s="1039"/>
      <c r="CL111" s="1040"/>
      <c r="CM111" s="1010" t="s">
        <v>450</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448</v>
      </c>
      <c r="DH111" s="1014"/>
      <c r="DI111" s="1014"/>
      <c r="DJ111" s="1014"/>
      <c r="DK111" s="1014"/>
      <c r="DL111" s="1014" t="s">
        <v>448</v>
      </c>
      <c r="DM111" s="1014"/>
      <c r="DN111" s="1014"/>
      <c r="DO111" s="1014"/>
      <c r="DP111" s="1014"/>
      <c r="DQ111" s="1014" t="s">
        <v>451</v>
      </c>
      <c r="DR111" s="1014"/>
      <c r="DS111" s="1014"/>
      <c r="DT111" s="1014"/>
      <c r="DU111" s="1014"/>
      <c r="DV111" s="1015" t="s">
        <v>448</v>
      </c>
      <c r="DW111" s="1015"/>
      <c r="DX111" s="1015"/>
      <c r="DY111" s="1015"/>
      <c r="DZ111" s="1016"/>
    </row>
    <row r="112" spans="1:131" s="247" customFormat="1" ht="26.25" customHeight="1" x14ac:dyDescent="0.15">
      <c r="A112" s="1046" t="s">
        <v>452</v>
      </c>
      <c r="B112" s="1047"/>
      <c r="C112" s="1044" t="s">
        <v>453</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451</v>
      </c>
      <c r="AB112" s="1053"/>
      <c r="AC112" s="1053"/>
      <c r="AD112" s="1053"/>
      <c r="AE112" s="1054"/>
      <c r="AF112" s="1055" t="s">
        <v>451</v>
      </c>
      <c r="AG112" s="1053"/>
      <c r="AH112" s="1053"/>
      <c r="AI112" s="1053"/>
      <c r="AJ112" s="1054"/>
      <c r="AK112" s="1055" t="s">
        <v>451</v>
      </c>
      <c r="AL112" s="1053"/>
      <c r="AM112" s="1053"/>
      <c r="AN112" s="1053"/>
      <c r="AO112" s="1054"/>
      <c r="AP112" s="1056" t="s">
        <v>451</v>
      </c>
      <c r="AQ112" s="1057"/>
      <c r="AR112" s="1057"/>
      <c r="AS112" s="1057"/>
      <c r="AT112" s="1058"/>
      <c r="AU112" s="994"/>
      <c r="AV112" s="995"/>
      <c r="AW112" s="995"/>
      <c r="AX112" s="995"/>
      <c r="AY112" s="995"/>
      <c r="AZ112" s="1043" t="s">
        <v>454</v>
      </c>
      <c r="BA112" s="1044"/>
      <c r="BB112" s="1044"/>
      <c r="BC112" s="1044"/>
      <c r="BD112" s="1044"/>
      <c r="BE112" s="1044"/>
      <c r="BF112" s="1044"/>
      <c r="BG112" s="1044"/>
      <c r="BH112" s="1044"/>
      <c r="BI112" s="1044"/>
      <c r="BJ112" s="1044"/>
      <c r="BK112" s="1044"/>
      <c r="BL112" s="1044"/>
      <c r="BM112" s="1044"/>
      <c r="BN112" s="1044"/>
      <c r="BO112" s="1044"/>
      <c r="BP112" s="1045"/>
      <c r="BQ112" s="1013">
        <v>7574770</v>
      </c>
      <c r="BR112" s="1014"/>
      <c r="BS112" s="1014"/>
      <c r="BT112" s="1014"/>
      <c r="BU112" s="1014"/>
      <c r="BV112" s="1014">
        <v>7269106</v>
      </c>
      <c r="BW112" s="1014"/>
      <c r="BX112" s="1014"/>
      <c r="BY112" s="1014"/>
      <c r="BZ112" s="1014"/>
      <c r="CA112" s="1014">
        <v>7151537</v>
      </c>
      <c r="CB112" s="1014"/>
      <c r="CC112" s="1014"/>
      <c r="CD112" s="1014"/>
      <c r="CE112" s="1014"/>
      <c r="CF112" s="1008">
        <v>61</v>
      </c>
      <c r="CG112" s="1009"/>
      <c r="CH112" s="1009"/>
      <c r="CI112" s="1009"/>
      <c r="CJ112" s="1009"/>
      <c r="CK112" s="1039"/>
      <c r="CL112" s="1040"/>
      <c r="CM112" s="1010" t="s">
        <v>455</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v>476646</v>
      </c>
      <c r="DH112" s="1014"/>
      <c r="DI112" s="1014"/>
      <c r="DJ112" s="1014"/>
      <c r="DK112" s="1014"/>
      <c r="DL112" s="1014">
        <v>346344</v>
      </c>
      <c r="DM112" s="1014"/>
      <c r="DN112" s="1014"/>
      <c r="DO112" s="1014"/>
      <c r="DP112" s="1014"/>
      <c r="DQ112" s="1014">
        <v>216045</v>
      </c>
      <c r="DR112" s="1014"/>
      <c r="DS112" s="1014"/>
      <c r="DT112" s="1014"/>
      <c r="DU112" s="1014"/>
      <c r="DV112" s="1015">
        <v>1.8</v>
      </c>
      <c r="DW112" s="1015"/>
      <c r="DX112" s="1015"/>
      <c r="DY112" s="1015"/>
      <c r="DZ112" s="1016"/>
    </row>
    <row r="113" spans="1:130" s="247" customFormat="1" ht="26.25" customHeight="1" x14ac:dyDescent="0.15">
      <c r="A113" s="1048"/>
      <c r="B113" s="1049"/>
      <c r="C113" s="1044" t="s">
        <v>456</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542968</v>
      </c>
      <c r="AB113" s="1028"/>
      <c r="AC113" s="1028"/>
      <c r="AD113" s="1028"/>
      <c r="AE113" s="1029"/>
      <c r="AF113" s="1030">
        <v>558755</v>
      </c>
      <c r="AG113" s="1028"/>
      <c r="AH113" s="1028"/>
      <c r="AI113" s="1028"/>
      <c r="AJ113" s="1029"/>
      <c r="AK113" s="1030">
        <v>594027</v>
      </c>
      <c r="AL113" s="1028"/>
      <c r="AM113" s="1028"/>
      <c r="AN113" s="1028"/>
      <c r="AO113" s="1029"/>
      <c r="AP113" s="1031">
        <v>5.0999999999999996</v>
      </c>
      <c r="AQ113" s="1032"/>
      <c r="AR113" s="1032"/>
      <c r="AS113" s="1032"/>
      <c r="AT113" s="1033"/>
      <c r="AU113" s="994"/>
      <c r="AV113" s="995"/>
      <c r="AW113" s="995"/>
      <c r="AX113" s="995"/>
      <c r="AY113" s="995"/>
      <c r="AZ113" s="1043" t="s">
        <v>457</v>
      </c>
      <c r="BA113" s="1044"/>
      <c r="BB113" s="1044"/>
      <c r="BC113" s="1044"/>
      <c r="BD113" s="1044"/>
      <c r="BE113" s="1044"/>
      <c r="BF113" s="1044"/>
      <c r="BG113" s="1044"/>
      <c r="BH113" s="1044"/>
      <c r="BI113" s="1044"/>
      <c r="BJ113" s="1044"/>
      <c r="BK113" s="1044"/>
      <c r="BL113" s="1044"/>
      <c r="BM113" s="1044"/>
      <c r="BN113" s="1044"/>
      <c r="BO113" s="1044"/>
      <c r="BP113" s="1045"/>
      <c r="BQ113" s="1013">
        <v>675781</v>
      </c>
      <c r="BR113" s="1014"/>
      <c r="BS113" s="1014"/>
      <c r="BT113" s="1014"/>
      <c r="BU113" s="1014"/>
      <c r="BV113" s="1014">
        <v>567218</v>
      </c>
      <c r="BW113" s="1014"/>
      <c r="BX113" s="1014"/>
      <c r="BY113" s="1014"/>
      <c r="BZ113" s="1014"/>
      <c r="CA113" s="1014">
        <v>1019515</v>
      </c>
      <c r="CB113" s="1014"/>
      <c r="CC113" s="1014"/>
      <c r="CD113" s="1014"/>
      <c r="CE113" s="1014"/>
      <c r="CF113" s="1008">
        <v>8.6999999999999993</v>
      </c>
      <c r="CG113" s="1009"/>
      <c r="CH113" s="1009"/>
      <c r="CI113" s="1009"/>
      <c r="CJ113" s="1009"/>
      <c r="CK113" s="1039"/>
      <c r="CL113" s="1040"/>
      <c r="CM113" s="1010" t="s">
        <v>458</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v>6016</v>
      </c>
      <c r="DH113" s="1053"/>
      <c r="DI113" s="1053"/>
      <c r="DJ113" s="1053"/>
      <c r="DK113" s="1054"/>
      <c r="DL113" s="1055">
        <v>4153</v>
      </c>
      <c r="DM113" s="1053"/>
      <c r="DN113" s="1053"/>
      <c r="DO113" s="1053"/>
      <c r="DP113" s="1054"/>
      <c r="DQ113" s="1055">
        <v>3221</v>
      </c>
      <c r="DR113" s="1053"/>
      <c r="DS113" s="1053"/>
      <c r="DT113" s="1053"/>
      <c r="DU113" s="1054"/>
      <c r="DV113" s="1056">
        <v>0</v>
      </c>
      <c r="DW113" s="1057"/>
      <c r="DX113" s="1057"/>
      <c r="DY113" s="1057"/>
      <c r="DZ113" s="1058"/>
    </row>
    <row r="114" spans="1:130" s="247" customFormat="1" ht="26.25" customHeight="1" x14ac:dyDescent="0.15">
      <c r="A114" s="1048"/>
      <c r="B114" s="1049"/>
      <c r="C114" s="1044" t="s">
        <v>459</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234624</v>
      </c>
      <c r="AB114" s="1053"/>
      <c r="AC114" s="1053"/>
      <c r="AD114" s="1053"/>
      <c r="AE114" s="1054"/>
      <c r="AF114" s="1055">
        <v>294060</v>
      </c>
      <c r="AG114" s="1053"/>
      <c r="AH114" s="1053"/>
      <c r="AI114" s="1053"/>
      <c r="AJ114" s="1054"/>
      <c r="AK114" s="1055">
        <v>193333</v>
      </c>
      <c r="AL114" s="1053"/>
      <c r="AM114" s="1053"/>
      <c r="AN114" s="1053"/>
      <c r="AO114" s="1054"/>
      <c r="AP114" s="1056">
        <v>1.6</v>
      </c>
      <c r="AQ114" s="1057"/>
      <c r="AR114" s="1057"/>
      <c r="AS114" s="1057"/>
      <c r="AT114" s="1058"/>
      <c r="AU114" s="994"/>
      <c r="AV114" s="995"/>
      <c r="AW114" s="995"/>
      <c r="AX114" s="995"/>
      <c r="AY114" s="995"/>
      <c r="AZ114" s="1043" t="s">
        <v>460</v>
      </c>
      <c r="BA114" s="1044"/>
      <c r="BB114" s="1044"/>
      <c r="BC114" s="1044"/>
      <c r="BD114" s="1044"/>
      <c r="BE114" s="1044"/>
      <c r="BF114" s="1044"/>
      <c r="BG114" s="1044"/>
      <c r="BH114" s="1044"/>
      <c r="BI114" s="1044"/>
      <c r="BJ114" s="1044"/>
      <c r="BK114" s="1044"/>
      <c r="BL114" s="1044"/>
      <c r="BM114" s="1044"/>
      <c r="BN114" s="1044"/>
      <c r="BO114" s="1044"/>
      <c r="BP114" s="1045"/>
      <c r="BQ114" s="1013">
        <v>1232362</v>
      </c>
      <c r="BR114" s="1014"/>
      <c r="BS114" s="1014"/>
      <c r="BT114" s="1014"/>
      <c r="BU114" s="1014"/>
      <c r="BV114" s="1014">
        <v>1152548</v>
      </c>
      <c r="BW114" s="1014"/>
      <c r="BX114" s="1014"/>
      <c r="BY114" s="1014"/>
      <c r="BZ114" s="1014"/>
      <c r="CA114" s="1014">
        <v>1128039</v>
      </c>
      <c r="CB114" s="1014"/>
      <c r="CC114" s="1014"/>
      <c r="CD114" s="1014"/>
      <c r="CE114" s="1014"/>
      <c r="CF114" s="1008">
        <v>9.6</v>
      </c>
      <c r="CG114" s="1009"/>
      <c r="CH114" s="1009"/>
      <c r="CI114" s="1009"/>
      <c r="CJ114" s="1009"/>
      <c r="CK114" s="1039"/>
      <c r="CL114" s="1040"/>
      <c r="CM114" s="1010" t="s">
        <v>461</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451</v>
      </c>
      <c r="DH114" s="1053"/>
      <c r="DI114" s="1053"/>
      <c r="DJ114" s="1053"/>
      <c r="DK114" s="1054"/>
      <c r="DL114" s="1055" t="s">
        <v>451</v>
      </c>
      <c r="DM114" s="1053"/>
      <c r="DN114" s="1053"/>
      <c r="DO114" s="1053"/>
      <c r="DP114" s="1054"/>
      <c r="DQ114" s="1055" t="s">
        <v>448</v>
      </c>
      <c r="DR114" s="1053"/>
      <c r="DS114" s="1053"/>
      <c r="DT114" s="1053"/>
      <c r="DU114" s="1054"/>
      <c r="DV114" s="1056" t="s">
        <v>451</v>
      </c>
      <c r="DW114" s="1057"/>
      <c r="DX114" s="1057"/>
      <c r="DY114" s="1057"/>
      <c r="DZ114" s="1058"/>
    </row>
    <row r="115" spans="1:130" s="247" customFormat="1" ht="26.25" customHeight="1" x14ac:dyDescent="0.15">
      <c r="A115" s="1048"/>
      <c r="B115" s="1049"/>
      <c r="C115" s="1044" t="s">
        <v>462</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v>140026</v>
      </c>
      <c r="AB115" s="1028"/>
      <c r="AC115" s="1028"/>
      <c r="AD115" s="1028"/>
      <c r="AE115" s="1029"/>
      <c r="AF115" s="1030">
        <v>142432</v>
      </c>
      <c r="AG115" s="1028"/>
      <c r="AH115" s="1028"/>
      <c r="AI115" s="1028"/>
      <c r="AJ115" s="1029"/>
      <c r="AK115" s="1030">
        <v>145986</v>
      </c>
      <c r="AL115" s="1028"/>
      <c r="AM115" s="1028"/>
      <c r="AN115" s="1028"/>
      <c r="AO115" s="1029"/>
      <c r="AP115" s="1031">
        <v>1.2</v>
      </c>
      <c r="AQ115" s="1032"/>
      <c r="AR115" s="1032"/>
      <c r="AS115" s="1032"/>
      <c r="AT115" s="1033"/>
      <c r="AU115" s="994"/>
      <c r="AV115" s="995"/>
      <c r="AW115" s="995"/>
      <c r="AX115" s="995"/>
      <c r="AY115" s="995"/>
      <c r="AZ115" s="1043" t="s">
        <v>463</v>
      </c>
      <c r="BA115" s="1044"/>
      <c r="BB115" s="1044"/>
      <c r="BC115" s="1044"/>
      <c r="BD115" s="1044"/>
      <c r="BE115" s="1044"/>
      <c r="BF115" s="1044"/>
      <c r="BG115" s="1044"/>
      <c r="BH115" s="1044"/>
      <c r="BI115" s="1044"/>
      <c r="BJ115" s="1044"/>
      <c r="BK115" s="1044"/>
      <c r="BL115" s="1044"/>
      <c r="BM115" s="1044"/>
      <c r="BN115" s="1044"/>
      <c r="BO115" s="1044"/>
      <c r="BP115" s="1045"/>
      <c r="BQ115" s="1013">
        <v>360236</v>
      </c>
      <c r="BR115" s="1014"/>
      <c r="BS115" s="1014"/>
      <c r="BT115" s="1014"/>
      <c r="BU115" s="1014"/>
      <c r="BV115" s="1014" t="s">
        <v>451</v>
      </c>
      <c r="BW115" s="1014"/>
      <c r="BX115" s="1014"/>
      <c r="BY115" s="1014"/>
      <c r="BZ115" s="1014"/>
      <c r="CA115" s="1014" t="s">
        <v>451</v>
      </c>
      <c r="CB115" s="1014"/>
      <c r="CC115" s="1014"/>
      <c r="CD115" s="1014"/>
      <c r="CE115" s="1014"/>
      <c r="CF115" s="1008" t="s">
        <v>451</v>
      </c>
      <c r="CG115" s="1009"/>
      <c r="CH115" s="1009"/>
      <c r="CI115" s="1009"/>
      <c r="CJ115" s="1009"/>
      <c r="CK115" s="1039"/>
      <c r="CL115" s="1040"/>
      <c r="CM115" s="1043" t="s">
        <v>464</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451</v>
      </c>
      <c r="DH115" s="1053"/>
      <c r="DI115" s="1053"/>
      <c r="DJ115" s="1053"/>
      <c r="DK115" s="1054"/>
      <c r="DL115" s="1055" t="s">
        <v>451</v>
      </c>
      <c r="DM115" s="1053"/>
      <c r="DN115" s="1053"/>
      <c r="DO115" s="1053"/>
      <c r="DP115" s="1054"/>
      <c r="DQ115" s="1055" t="s">
        <v>451</v>
      </c>
      <c r="DR115" s="1053"/>
      <c r="DS115" s="1053"/>
      <c r="DT115" s="1053"/>
      <c r="DU115" s="1054"/>
      <c r="DV115" s="1056" t="s">
        <v>451</v>
      </c>
      <c r="DW115" s="1057"/>
      <c r="DX115" s="1057"/>
      <c r="DY115" s="1057"/>
      <c r="DZ115" s="1058"/>
    </row>
    <row r="116" spans="1:130" s="247" customFormat="1" ht="26.25" customHeight="1" x14ac:dyDescent="0.15">
      <c r="A116" s="1050"/>
      <c r="B116" s="1051"/>
      <c r="C116" s="1059" t="s">
        <v>465</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451</v>
      </c>
      <c r="AB116" s="1053"/>
      <c r="AC116" s="1053"/>
      <c r="AD116" s="1053"/>
      <c r="AE116" s="1054"/>
      <c r="AF116" s="1055" t="s">
        <v>451</v>
      </c>
      <c r="AG116" s="1053"/>
      <c r="AH116" s="1053"/>
      <c r="AI116" s="1053"/>
      <c r="AJ116" s="1054"/>
      <c r="AK116" s="1055" t="s">
        <v>451</v>
      </c>
      <c r="AL116" s="1053"/>
      <c r="AM116" s="1053"/>
      <c r="AN116" s="1053"/>
      <c r="AO116" s="1054"/>
      <c r="AP116" s="1056" t="s">
        <v>451</v>
      </c>
      <c r="AQ116" s="1057"/>
      <c r="AR116" s="1057"/>
      <c r="AS116" s="1057"/>
      <c r="AT116" s="1058"/>
      <c r="AU116" s="994"/>
      <c r="AV116" s="995"/>
      <c r="AW116" s="995"/>
      <c r="AX116" s="995"/>
      <c r="AY116" s="995"/>
      <c r="AZ116" s="1061" t="s">
        <v>466</v>
      </c>
      <c r="BA116" s="1062"/>
      <c r="BB116" s="1062"/>
      <c r="BC116" s="1062"/>
      <c r="BD116" s="1062"/>
      <c r="BE116" s="1062"/>
      <c r="BF116" s="1062"/>
      <c r="BG116" s="1062"/>
      <c r="BH116" s="1062"/>
      <c r="BI116" s="1062"/>
      <c r="BJ116" s="1062"/>
      <c r="BK116" s="1062"/>
      <c r="BL116" s="1062"/>
      <c r="BM116" s="1062"/>
      <c r="BN116" s="1062"/>
      <c r="BO116" s="1062"/>
      <c r="BP116" s="1063"/>
      <c r="BQ116" s="1013" t="s">
        <v>451</v>
      </c>
      <c r="BR116" s="1014"/>
      <c r="BS116" s="1014"/>
      <c r="BT116" s="1014"/>
      <c r="BU116" s="1014"/>
      <c r="BV116" s="1014" t="s">
        <v>448</v>
      </c>
      <c r="BW116" s="1014"/>
      <c r="BX116" s="1014"/>
      <c r="BY116" s="1014"/>
      <c r="BZ116" s="1014"/>
      <c r="CA116" s="1014" t="s">
        <v>451</v>
      </c>
      <c r="CB116" s="1014"/>
      <c r="CC116" s="1014"/>
      <c r="CD116" s="1014"/>
      <c r="CE116" s="1014"/>
      <c r="CF116" s="1008" t="s">
        <v>451</v>
      </c>
      <c r="CG116" s="1009"/>
      <c r="CH116" s="1009"/>
      <c r="CI116" s="1009"/>
      <c r="CJ116" s="1009"/>
      <c r="CK116" s="1039"/>
      <c r="CL116" s="1040"/>
      <c r="CM116" s="1010" t="s">
        <v>467</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451</v>
      </c>
      <c r="DH116" s="1053"/>
      <c r="DI116" s="1053"/>
      <c r="DJ116" s="1053"/>
      <c r="DK116" s="1054"/>
      <c r="DL116" s="1055" t="s">
        <v>451</v>
      </c>
      <c r="DM116" s="1053"/>
      <c r="DN116" s="1053"/>
      <c r="DO116" s="1053"/>
      <c r="DP116" s="1054"/>
      <c r="DQ116" s="1055" t="s">
        <v>451</v>
      </c>
      <c r="DR116" s="1053"/>
      <c r="DS116" s="1053"/>
      <c r="DT116" s="1053"/>
      <c r="DU116" s="1054"/>
      <c r="DV116" s="1056" t="s">
        <v>448</v>
      </c>
      <c r="DW116" s="1057"/>
      <c r="DX116" s="1057"/>
      <c r="DY116" s="1057"/>
      <c r="DZ116" s="1058"/>
    </row>
    <row r="117" spans="1:130" s="247" customFormat="1" ht="26.25" customHeight="1" x14ac:dyDescent="0.15">
      <c r="A117" s="998" t="s">
        <v>188</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468</v>
      </c>
      <c r="Z117" s="980"/>
      <c r="AA117" s="1070">
        <v>3870164</v>
      </c>
      <c r="AB117" s="1071"/>
      <c r="AC117" s="1071"/>
      <c r="AD117" s="1071"/>
      <c r="AE117" s="1072"/>
      <c r="AF117" s="1073">
        <v>4223971</v>
      </c>
      <c r="AG117" s="1071"/>
      <c r="AH117" s="1071"/>
      <c r="AI117" s="1071"/>
      <c r="AJ117" s="1072"/>
      <c r="AK117" s="1073">
        <v>4559213</v>
      </c>
      <c r="AL117" s="1071"/>
      <c r="AM117" s="1071"/>
      <c r="AN117" s="1071"/>
      <c r="AO117" s="1072"/>
      <c r="AP117" s="1074"/>
      <c r="AQ117" s="1075"/>
      <c r="AR117" s="1075"/>
      <c r="AS117" s="1075"/>
      <c r="AT117" s="1076"/>
      <c r="AU117" s="994"/>
      <c r="AV117" s="995"/>
      <c r="AW117" s="995"/>
      <c r="AX117" s="995"/>
      <c r="AY117" s="995"/>
      <c r="AZ117" s="1061" t="s">
        <v>469</v>
      </c>
      <c r="BA117" s="1062"/>
      <c r="BB117" s="1062"/>
      <c r="BC117" s="1062"/>
      <c r="BD117" s="1062"/>
      <c r="BE117" s="1062"/>
      <c r="BF117" s="1062"/>
      <c r="BG117" s="1062"/>
      <c r="BH117" s="1062"/>
      <c r="BI117" s="1062"/>
      <c r="BJ117" s="1062"/>
      <c r="BK117" s="1062"/>
      <c r="BL117" s="1062"/>
      <c r="BM117" s="1062"/>
      <c r="BN117" s="1062"/>
      <c r="BO117" s="1062"/>
      <c r="BP117" s="1063"/>
      <c r="BQ117" s="1013" t="s">
        <v>129</v>
      </c>
      <c r="BR117" s="1014"/>
      <c r="BS117" s="1014"/>
      <c r="BT117" s="1014"/>
      <c r="BU117" s="1014"/>
      <c r="BV117" s="1014" t="s">
        <v>470</v>
      </c>
      <c r="BW117" s="1014"/>
      <c r="BX117" s="1014"/>
      <c r="BY117" s="1014"/>
      <c r="BZ117" s="1014"/>
      <c r="CA117" s="1014" t="s">
        <v>129</v>
      </c>
      <c r="CB117" s="1014"/>
      <c r="CC117" s="1014"/>
      <c r="CD117" s="1014"/>
      <c r="CE117" s="1014"/>
      <c r="CF117" s="1008" t="s">
        <v>129</v>
      </c>
      <c r="CG117" s="1009"/>
      <c r="CH117" s="1009"/>
      <c r="CI117" s="1009"/>
      <c r="CJ117" s="1009"/>
      <c r="CK117" s="1039"/>
      <c r="CL117" s="1040"/>
      <c r="CM117" s="1010" t="s">
        <v>471</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129</v>
      </c>
      <c r="DH117" s="1053"/>
      <c r="DI117" s="1053"/>
      <c r="DJ117" s="1053"/>
      <c r="DK117" s="1054"/>
      <c r="DL117" s="1055" t="s">
        <v>129</v>
      </c>
      <c r="DM117" s="1053"/>
      <c r="DN117" s="1053"/>
      <c r="DO117" s="1053"/>
      <c r="DP117" s="1054"/>
      <c r="DQ117" s="1055" t="s">
        <v>129</v>
      </c>
      <c r="DR117" s="1053"/>
      <c r="DS117" s="1053"/>
      <c r="DT117" s="1053"/>
      <c r="DU117" s="1054"/>
      <c r="DV117" s="1056" t="s">
        <v>129</v>
      </c>
      <c r="DW117" s="1057"/>
      <c r="DX117" s="1057"/>
      <c r="DY117" s="1057"/>
      <c r="DZ117" s="1058"/>
    </row>
    <row r="118" spans="1:130" s="247" customFormat="1" ht="26.25" customHeight="1" x14ac:dyDescent="0.15">
      <c r="A118" s="998" t="s">
        <v>440</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438</v>
      </c>
      <c r="AB118" s="979"/>
      <c r="AC118" s="979"/>
      <c r="AD118" s="979"/>
      <c r="AE118" s="980"/>
      <c r="AF118" s="978" t="s">
        <v>309</v>
      </c>
      <c r="AG118" s="979"/>
      <c r="AH118" s="979"/>
      <c r="AI118" s="979"/>
      <c r="AJ118" s="980"/>
      <c r="AK118" s="978" t="s">
        <v>308</v>
      </c>
      <c r="AL118" s="979"/>
      <c r="AM118" s="979"/>
      <c r="AN118" s="979"/>
      <c r="AO118" s="980"/>
      <c r="AP118" s="1065" t="s">
        <v>439</v>
      </c>
      <c r="AQ118" s="1066"/>
      <c r="AR118" s="1066"/>
      <c r="AS118" s="1066"/>
      <c r="AT118" s="1067"/>
      <c r="AU118" s="994"/>
      <c r="AV118" s="995"/>
      <c r="AW118" s="995"/>
      <c r="AX118" s="995"/>
      <c r="AY118" s="995"/>
      <c r="AZ118" s="1068" t="s">
        <v>472</v>
      </c>
      <c r="BA118" s="1059"/>
      <c r="BB118" s="1059"/>
      <c r="BC118" s="1059"/>
      <c r="BD118" s="1059"/>
      <c r="BE118" s="1059"/>
      <c r="BF118" s="1059"/>
      <c r="BG118" s="1059"/>
      <c r="BH118" s="1059"/>
      <c r="BI118" s="1059"/>
      <c r="BJ118" s="1059"/>
      <c r="BK118" s="1059"/>
      <c r="BL118" s="1059"/>
      <c r="BM118" s="1059"/>
      <c r="BN118" s="1059"/>
      <c r="BO118" s="1059"/>
      <c r="BP118" s="1060"/>
      <c r="BQ118" s="1091" t="s">
        <v>129</v>
      </c>
      <c r="BR118" s="1092"/>
      <c r="BS118" s="1092"/>
      <c r="BT118" s="1092"/>
      <c r="BU118" s="1092"/>
      <c r="BV118" s="1092" t="s">
        <v>129</v>
      </c>
      <c r="BW118" s="1092"/>
      <c r="BX118" s="1092"/>
      <c r="BY118" s="1092"/>
      <c r="BZ118" s="1092"/>
      <c r="CA118" s="1092" t="s">
        <v>470</v>
      </c>
      <c r="CB118" s="1092"/>
      <c r="CC118" s="1092"/>
      <c r="CD118" s="1092"/>
      <c r="CE118" s="1092"/>
      <c r="CF118" s="1008" t="s">
        <v>129</v>
      </c>
      <c r="CG118" s="1009"/>
      <c r="CH118" s="1009"/>
      <c r="CI118" s="1009"/>
      <c r="CJ118" s="1009"/>
      <c r="CK118" s="1039"/>
      <c r="CL118" s="1040"/>
      <c r="CM118" s="1010" t="s">
        <v>473</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129</v>
      </c>
      <c r="DH118" s="1053"/>
      <c r="DI118" s="1053"/>
      <c r="DJ118" s="1053"/>
      <c r="DK118" s="1054"/>
      <c r="DL118" s="1055" t="s">
        <v>129</v>
      </c>
      <c r="DM118" s="1053"/>
      <c r="DN118" s="1053"/>
      <c r="DO118" s="1053"/>
      <c r="DP118" s="1054"/>
      <c r="DQ118" s="1055" t="s">
        <v>129</v>
      </c>
      <c r="DR118" s="1053"/>
      <c r="DS118" s="1053"/>
      <c r="DT118" s="1053"/>
      <c r="DU118" s="1054"/>
      <c r="DV118" s="1056" t="s">
        <v>129</v>
      </c>
      <c r="DW118" s="1057"/>
      <c r="DX118" s="1057"/>
      <c r="DY118" s="1057"/>
      <c r="DZ118" s="1058"/>
    </row>
    <row r="119" spans="1:130" s="247" customFormat="1" ht="26.25" customHeight="1" x14ac:dyDescent="0.15">
      <c r="A119" s="1152" t="s">
        <v>443</v>
      </c>
      <c r="B119" s="1038"/>
      <c r="C119" s="1017" t="s">
        <v>444</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129</v>
      </c>
      <c r="AB119" s="986"/>
      <c r="AC119" s="986"/>
      <c r="AD119" s="986"/>
      <c r="AE119" s="987"/>
      <c r="AF119" s="988" t="s">
        <v>129</v>
      </c>
      <c r="AG119" s="986"/>
      <c r="AH119" s="986"/>
      <c r="AI119" s="986"/>
      <c r="AJ119" s="987"/>
      <c r="AK119" s="988" t="s">
        <v>129</v>
      </c>
      <c r="AL119" s="986"/>
      <c r="AM119" s="986"/>
      <c r="AN119" s="986"/>
      <c r="AO119" s="987"/>
      <c r="AP119" s="989" t="s">
        <v>470</v>
      </c>
      <c r="AQ119" s="990"/>
      <c r="AR119" s="990"/>
      <c r="AS119" s="990"/>
      <c r="AT119" s="991"/>
      <c r="AU119" s="996"/>
      <c r="AV119" s="997"/>
      <c r="AW119" s="997"/>
      <c r="AX119" s="997"/>
      <c r="AY119" s="997"/>
      <c r="AZ119" s="278" t="s">
        <v>188</v>
      </c>
      <c r="BA119" s="278"/>
      <c r="BB119" s="278"/>
      <c r="BC119" s="278"/>
      <c r="BD119" s="278"/>
      <c r="BE119" s="278"/>
      <c r="BF119" s="278"/>
      <c r="BG119" s="278"/>
      <c r="BH119" s="278"/>
      <c r="BI119" s="278"/>
      <c r="BJ119" s="278"/>
      <c r="BK119" s="278"/>
      <c r="BL119" s="278"/>
      <c r="BM119" s="278"/>
      <c r="BN119" s="278"/>
      <c r="BO119" s="1069" t="s">
        <v>474</v>
      </c>
      <c r="BP119" s="1100"/>
      <c r="BQ119" s="1091">
        <v>45827788</v>
      </c>
      <c r="BR119" s="1092"/>
      <c r="BS119" s="1092"/>
      <c r="BT119" s="1092"/>
      <c r="BU119" s="1092"/>
      <c r="BV119" s="1092">
        <v>44468001</v>
      </c>
      <c r="BW119" s="1092"/>
      <c r="BX119" s="1092"/>
      <c r="BY119" s="1092"/>
      <c r="BZ119" s="1092"/>
      <c r="CA119" s="1092">
        <v>43912267</v>
      </c>
      <c r="CB119" s="1092"/>
      <c r="CC119" s="1092"/>
      <c r="CD119" s="1092"/>
      <c r="CE119" s="1092"/>
      <c r="CF119" s="1093"/>
      <c r="CG119" s="1094"/>
      <c r="CH119" s="1094"/>
      <c r="CI119" s="1094"/>
      <c r="CJ119" s="1095"/>
      <c r="CK119" s="1041"/>
      <c r="CL119" s="1042"/>
      <c r="CM119" s="1096" t="s">
        <v>475</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v>155545</v>
      </c>
      <c r="DH119" s="1078"/>
      <c r="DI119" s="1078"/>
      <c r="DJ119" s="1078"/>
      <c r="DK119" s="1079"/>
      <c r="DL119" s="1077">
        <v>103722</v>
      </c>
      <c r="DM119" s="1078"/>
      <c r="DN119" s="1078"/>
      <c r="DO119" s="1078"/>
      <c r="DP119" s="1079"/>
      <c r="DQ119" s="1077">
        <v>51898</v>
      </c>
      <c r="DR119" s="1078"/>
      <c r="DS119" s="1078"/>
      <c r="DT119" s="1078"/>
      <c r="DU119" s="1079"/>
      <c r="DV119" s="1080">
        <v>0.4</v>
      </c>
      <c r="DW119" s="1081"/>
      <c r="DX119" s="1081"/>
      <c r="DY119" s="1081"/>
      <c r="DZ119" s="1082"/>
    </row>
    <row r="120" spans="1:130" s="247" customFormat="1" ht="26.25" customHeight="1" x14ac:dyDescent="0.15">
      <c r="A120" s="1153"/>
      <c r="B120" s="1040"/>
      <c r="C120" s="1010" t="s">
        <v>450</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129</v>
      </c>
      <c r="AB120" s="1053"/>
      <c r="AC120" s="1053"/>
      <c r="AD120" s="1053"/>
      <c r="AE120" s="1054"/>
      <c r="AF120" s="1055" t="s">
        <v>470</v>
      </c>
      <c r="AG120" s="1053"/>
      <c r="AH120" s="1053"/>
      <c r="AI120" s="1053"/>
      <c r="AJ120" s="1054"/>
      <c r="AK120" s="1055" t="s">
        <v>129</v>
      </c>
      <c r="AL120" s="1053"/>
      <c r="AM120" s="1053"/>
      <c r="AN120" s="1053"/>
      <c r="AO120" s="1054"/>
      <c r="AP120" s="1056" t="s">
        <v>129</v>
      </c>
      <c r="AQ120" s="1057"/>
      <c r="AR120" s="1057"/>
      <c r="AS120" s="1057"/>
      <c r="AT120" s="1058"/>
      <c r="AU120" s="1083" t="s">
        <v>476</v>
      </c>
      <c r="AV120" s="1084"/>
      <c r="AW120" s="1084"/>
      <c r="AX120" s="1084"/>
      <c r="AY120" s="1085"/>
      <c r="AZ120" s="1034" t="s">
        <v>477</v>
      </c>
      <c r="BA120" s="983"/>
      <c r="BB120" s="983"/>
      <c r="BC120" s="983"/>
      <c r="BD120" s="983"/>
      <c r="BE120" s="983"/>
      <c r="BF120" s="983"/>
      <c r="BG120" s="983"/>
      <c r="BH120" s="983"/>
      <c r="BI120" s="983"/>
      <c r="BJ120" s="983"/>
      <c r="BK120" s="983"/>
      <c r="BL120" s="983"/>
      <c r="BM120" s="983"/>
      <c r="BN120" s="983"/>
      <c r="BO120" s="983"/>
      <c r="BP120" s="984"/>
      <c r="BQ120" s="1020">
        <v>12596380</v>
      </c>
      <c r="BR120" s="1021"/>
      <c r="BS120" s="1021"/>
      <c r="BT120" s="1021"/>
      <c r="BU120" s="1021"/>
      <c r="BV120" s="1021">
        <v>12220232</v>
      </c>
      <c r="BW120" s="1021"/>
      <c r="BX120" s="1021"/>
      <c r="BY120" s="1021"/>
      <c r="BZ120" s="1021"/>
      <c r="CA120" s="1021">
        <v>11088364</v>
      </c>
      <c r="CB120" s="1021"/>
      <c r="CC120" s="1021"/>
      <c r="CD120" s="1021"/>
      <c r="CE120" s="1021"/>
      <c r="CF120" s="1035">
        <v>94.5</v>
      </c>
      <c r="CG120" s="1036"/>
      <c r="CH120" s="1036"/>
      <c r="CI120" s="1036"/>
      <c r="CJ120" s="1036"/>
      <c r="CK120" s="1101" t="s">
        <v>478</v>
      </c>
      <c r="CL120" s="1102"/>
      <c r="CM120" s="1102"/>
      <c r="CN120" s="1102"/>
      <c r="CO120" s="1103"/>
      <c r="CP120" s="1109" t="s">
        <v>413</v>
      </c>
      <c r="CQ120" s="1110"/>
      <c r="CR120" s="1110"/>
      <c r="CS120" s="1110"/>
      <c r="CT120" s="1110"/>
      <c r="CU120" s="1110"/>
      <c r="CV120" s="1110"/>
      <c r="CW120" s="1110"/>
      <c r="CX120" s="1110"/>
      <c r="CY120" s="1110"/>
      <c r="CZ120" s="1110"/>
      <c r="DA120" s="1110"/>
      <c r="DB120" s="1110"/>
      <c r="DC120" s="1110"/>
      <c r="DD120" s="1110"/>
      <c r="DE120" s="1110"/>
      <c r="DF120" s="1111"/>
      <c r="DG120" s="1020">
        <v>2548917</v>
      </c>
      <c r="DH120" s="1021"/>
      <c r="DI120" s="1021"/>
      <c r="DJ120" s="1021"/>
      <c r="DK120" s="1021"/>
      <c r="DL120" s="1021">
        <v>2593715</v>
      </c>
      <c r="DM120" s="1021"/>
      <c r="DN120" s="1021"/>
      <c r="DO120" s="1021"/>
      <c r="DP120" s="1021"/>
      <c r="DQ120" s="1021">
        <v>2650002</v>
      </c>
      <c r="DR120" s="1021"/>
      <c r="DS120" s="1021"/>
      <c r="DT120" s="1021"/>
      <c r="DU120" s="1021"/>
      <c r="DV120" s="1022">
        <v>22.6</v>
      </c>
      <c r="DW120" s="1022"/>
      <c r="DX120" s="1022"/>
      <c r="DY120" s="1022"/>
      <c r="DZ120" s="1023"/>
    </row>
    <row r="121" spans="1:130" s="247" customFormat="1" ht="26.25" customHeight="1" x14ac:dyDescent="0.15">
      <c r="A121" s="1153"/>
      <c r="B121" s="1040"/>
      <c r="C121" s="1061" t="s">
        <v>479</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v>124189</v>
      </c>
      <c r="AB121" s="1053"/>
      <c r="AC121" s="1053"/>
      <c r="AD121" s="1053"/>
      <c r="AE121" s="1054"/>
      <c r="AF121" s="1055">
        <v>126744</v>
      </c>
      <c r="AG121" s="1053"/>
      <c r="AH121" s="1053"/>
      <c r="AI121" s="1053"/>
      <c r="AJ121" s="1054"/>
      <c r="AK121" s="1055">
        <v>130298</v>
      </c>
      <c r="AL121" s="1053"/>
      <c r="AM121" s="1053"/>
      <c r="AN121" s="1053"/>
      <c r="AO121" s="1054"/>
      <c r="AP121" s="1056">
        <v>1.1000000000000001</v>
      </c>
      <c r="AQ121" s="1057"/>
      <c r="AR121" s="1057"/>
      <c r="AS121" s="1057"/>
      <c r="AT121" s="1058"/>
      <c r="AU121" s="1086"/>
      <c r="AV121" s="1087"/>
      <c r="AW121" s="1087"/>
      <c r="AX121" s="1087"/>
      <c r="AY121" s="1088"/>
      <c r="AZ121" s="1043" t="s">
        <v>480</v>
      </c>
      <c r="BA121" s="1044"/>
      <c r="BB121" s="1044"/>
      <c r="BC121" s="1044"/>
      <c r="BD121" s="1044"/>
      <c r="BE121" s="1044"/>
      <c r="BF121" s="1044"/>
      <c r="BG121" s="1044"/>
      <c r="BH121" s="1044"/>
      <c r="BI121" s="1044"/>
      <c r="BJ121" s="1044"/>
      <c r="BK121" s="1044"/>
      <c r="BL121" s="1044"/>
      <c r="BM121" s="1044"/>
      <c r="BN121" s="1044"/>
      <c r="BO121" s="1044"/>
      <c r="BP121" s="1045"/>
      <c r="BQ121" s="1013">
        <v>1046759</v>
      </c>
      <c r="BR121" s="1014"/>
      <c r="BS121" s="1014"/>
      <c r="BT121" s="1014"/>
      <c r="BU121" s="1014"/>
      <c r="BV121" s="1014">
        <v>918060</v>
      </c>
      <c r="BW121" s="1014"/>
      <c r="BX121" s="1014"/>
      <c r="BY121" s="1014"/>
      <c r="BZ121" s="1014"/>
      <c r="CA121" s="1014">
        <v>919377</v>
      </c>
      <c r="CB121" s="1014"/>
      <c r="CC121" s="1014"/>
      <c r="CD121" s="1014"/>
      <c r="CE121" s="1014"/>
      <c r="CF121" s="1008">
        <v>7.8</v>
      </c>
      <c r="CG121" s="1009"/>
      <c r="CH121" s="1009"/>
      <c r="CI121" s="1009"/>
      <c r="CJ121" s="1009"/>
      <c r="CK121" s="1104"/>
      <c r="CL121" s="1105"/>
      <c r="CM121" s="1105"/>
      <c r="CN121" s="1105"/>
      <c r="CO121" s="1106"/>
      <c r="CP121" s="1114" t="s">
        <v>417</v>
      </c>
      <c r="CQ121" s="1115"/>
      <c r="CR121" s="1115"/>
      <c r="CS121" s="1115"/>
      <c r="CT121" s="1115"/>
      <c r="CU121" s="1115"/>
      <c r="CV121" s="1115"/>
      <c r="CW121" s="1115"/>
      <c r="CX121" s="1115"/>
      <c r="CY121" s="1115"/>
      <c r="CZ121" s="1115"/>
      <c r="DA121" s="1115"/>
      <c r="DB121" s="1115"/>
      <c r="DC121" s="1115"/>
      <c r="DD121" s="1115"/>
      <c r="DE121" s="1115"/>
      <c r="DF121" s="1116"/>
      <c r="DG121" s="1013">
        <v>2440618</v>
      </c>
      <c r="DH121" s="1014"/>
      <c r="DI121" s="1014"/>
      <c r="DJ121" s="1014"/>
      <c r="DK121" s="1014"/>
      <c r="DL121" s="1014">
        <v>2270672</v>
      </c>
      <c r="DM121" s="1014"/>
      <c r="DN121" s="1014"/>
      <c r="DO121" s="1014"/>
      <c r="DP121" s="1014"/>
      <c r="DQ121" s="1014">
        <v>2099876</v>
      </c>
      <c r="DR121" s="1014"/>
      <c r="DS121" s="1014"/>
      <c r="DT121" s="1014"/>
      <c r="DU121" s="1014"/>
      <c r="DV121" s="1015">
        <v>17.899999999999999</v>
      </c>
      <c r="DW121" s="1015"/>
      <c r="DX121" s="1015"/>
      <c r="DY121" s="1015"/>
      <c r="DZ121" s="1016"/>
    </row>
    <row r="122" spans="1:130" s="247" customFormat="1" ht="26.25" customHeight="1" x14ac:dyDescent="0.15">
      <c r="A122" s="1153"/>
      <c r="B122" s="1040"/>
      <c r="C122" s="1010" t="s">
        <v>461</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129</v>
      </c>
      <c r="AB122" s="1053"/>
      <c r="AC122" s="1053"/>
      <c r="AD122" s="1053"/>
      <c r="AE122" s="1054"/>
      <c r="AF122" s="1055" t="s">
        <v>129</v>
      </c>
      <c r="AG122" s="1053"/>
      <c r="AH122" s="1053"/>
      <c r="AI122" s="1053"/>
      <c r="AJ122" s="1054"/>
      <c r="AK122" s="1055" t="s">
        <v>129</v>
      </c>
      <c r="AL122" s="1053"/>
      <c r="AM122" s="1053"/>
      <c r="AN122" s="1053"/>
      <c r="AO122" s="1054"/>
      <c r="AP122" s="1056" t="s">
        <v>129</v>
      </c>
      <c r="AQ122" s="1057"/>
      <c r="AR122" s="1057"/>
      <c r="AS122" s="1057"/>
      <c r="AT122" s="1058"/>
      <c r="AU122" s="1086"/>
      <c r="AV122" s="1087"/>
      <c r="AW122" s="1087"/>
      <c r="AX122" s="1087"/>
      <c r="AY122" s="1088"/>
      <c r="AZ122" s="1068" t="s">
        <v>481</v>
      </c>
      <c r="BA122" s="1059"/>
      <c r="BB122" s="1059"/>
      <c r="BC122" s="1059"/>
      <c r="BD122" s="1059"/>
      <c r="BE122" s="1059"/>
      <c r="BF122" s="1059"/>
      <c r="BG122" s="1059"/>
      <c r="BH122" s="1059"/>
      <c r="BI122" s="1059"/>
      <c r="BJ122" s="1059"/>
      <c r="BK122" s="1059"/>
      <c r="BL122" s="1059"/>
      <c r="BM122" s="1059"/>
      <c r="BN122" s="1059"/>
      <c r="BO122" s="1059"/>
      <c r="BP122" s="1060"/>
      <c r="BQ122" s="1091">
        <v>33113491</v>
      </c>
      <c r="BR122" s="1092"/>
      <c r="BS122" s="1092"/>
      <c r="BT122" s="1092"/>
      <c r="BU122" s="1092"/>
      <c r="BV122" s="1092">
        <v>32139245</v>
      </c>
      <c r="BW122" s="1092"/>
      <c r="BX122" s="1092"/>
      <c r="BY122" s="1092"/>
      <c r="BZ122" s="1092"/>
      <c r="CA122" s="1092">
        <v>31435196</v>
      </c>
      <c r="CB122" s="1092"/>
      <c r="CC122" s="1092"/>
      <c r="CD122" s="1092"/>
      <c r="CE122" s="1092"/>
      <c r="CF122" s="1112">
        <v>268</v>
      </c>
      <c r="CG122" s="1113"/>
      <c r="CH122" s="1113"/>
      <c r="CI122" s="1113"/>
      <c r="CJ122" s="1113"/>
      <c r="CK122" s="1104"/>
      <c r="CL122" s="1105"/>
      <c r="CM122" s="1105"/>
      <c r="CN122" s="1105"/>
      <c r="CO122" s="1106"/>
      <c r="CP122" s="1114" t="s">
        <v>482</v>
      </c>
      <c r="CQ122" s="1115"/>
      <c r="CR122" s="1115"/>
      <c r="CS122" s="1115"/>
      <c r="CT122" s="1115"/>
      <c r="CU122" s="1115"/>
      <c r="CV122" s="1115"/>
      <c r="CW122" s="1115"/>
      <c r="CX122" s="1115"/>
      <c r="CY122" s="1115"/>
      <c r="CZ122" s="1115"/>
      <c r="DA122" s="1115"/>
      <c r="DB122" s="1115"/>
      <c r="DC122" s="1115"/>
      <c r="DD122" s="1115"/>
      <c r="DE122" s="1115"/>
      <c r="DF122" s="1116"/>
      <c r="DG122" s="1013">
        <v>1415163</v>
      </c>
      <c r="DH122" s="1014"/>
      <c r="DI122" s="1014"/>
      <c r="DJ122" s="1014"/>
      <c r="DK122" s="1014"/>
      <c r="DL122" s="1014">
        <v>1308627</v>
      </c>
      <c r="DM122" s="1014"/>
      <c r="DN122" s="1014"/>
      <c r="DO122" s="1014"/>
      <c r="DP122" s="1014"/>
      <c r="DQ122" s="1014">
        <v>1353566</v>
      </c>
      <c r="DR122" s="1014"/>
      <c r="DS122" s="1014"/>
      <c r="DT122" s="1014"/>
      <c r="DU122" s="1014"/>
      <c r="DV122" s="1015">
        <v>11.5</v>
      </c>
      <c r="DW122" s="1015"/>
      <c r="DX122" s="1015"/>
      <c r="DY122" s="1015"/>
      <c r="DZ122" s="1016"/>
    </row>
    <row r="123" spans="1:130" s="247" customFormat="1" ht="26.25" customHeight="1" x14ac:dyDescent="0.15">
      <c r="A123" s="1153"/>
      <c r="B123" s="1040"/>
      <c r="C123" s="1010" t="s">
        <v>467</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129</v>
      </c>
      <c r="AB123" s="1053"/>
      <c r="AC123" s="1053"/>
      <c r="AD123" s="1053"/>
      <c r="AE123" s="1054"/>
      <c r="AF123" s="1055" t="s">
        <v>129</v>
      </c>
      <c r="AG123" s="1053"/>
      <c r="AH123" s="1053"/>
      <c r="AI123" s="1053"/>
      <c r="AJ123" s="1054"/>
      <c r="AK123" s="1055" t="s">
        <v>129</v>
      </c>
      <c r="AL123" s="1053"/>
      <c r="AM123" s="1053"/>
      <c r="AN123" s="1053"/>
      <c r="AO123" s="1054"/>
      <c r="AP123" s="1056" t="s">
        <v>129</v>
      </c>
      <c r="AQ123" s="1057"/>
      <c r="AR123" s="1057"/>
      <c r="AS123" s="1057"/>
      <c r="AT123" s="1058"/>
      <c r="AU123" s="1089"/>
      <c r="AV123" s="1090"/>
      <c r="AW123" s="1090"/>
      <c r="AX123" s="1090"/>
      <c r="AY123" s="1090"/>
      <c r="AZ123" s="278" t="s">
        <v>188</v>
      </c>
      <c r="BA123" s="278"/>
      <c r="BB123" s="278"/>
      <c r="BC123" s="278"/>
      <c r="BD123" s="278"/>
      <c r="BE123" s="278"/>
      <c r="BF123" s="278"/>
      <c r="BG123" s="278"/>
      <c r="BH123" s="278"/>
      <c r="BI123" s="278"/>
      <c r="BJ123" s="278"/>
      <c r="BK123" s="278"/>
      <c r="BL123" s="278"/>
      <c r="BM123" s="278"/>
      <c r="BN123" s="278"/>
      <c r="BO123" s="1069" t="s">
        <v>483</v>
      </c>
      <c r="BP123" s="1100"/>
      <c r="BQ123" s="1159">
        <v>46756630</v>
      </c>
      <c r="BR123" s="1160"/>
      <c r="BS123" s="1160"/>
      <c r="BT123" s="1160"/>
      <c r="BU123" s="1160"/>
      <c r="BV123" s="1160">
        <v>45277537</v>
      </c>
      <c r="BW123" s="1160"/>
      <c r="BX123" s="1160"/>
      <c r="BY123" s="1160"/>
      <c r="BZ123" s="1160"/>
      <c r="CA123" s="1160">
        <v>43442937</v>
      </c>
      <c r="CB123" s="1160"/>
      <c r="CC123" s="1160"/>
      <c r="CD123" s="1160"/>
      <c r="CE123" s="1160"/>
      <c r="CF123" s="1093"/>
      <c r="CG123" s="1094"/>
      <c r="CH123" s="1094"/>
      <c r="CI123" s="1094"/>
      <c r="CJ123" s="1095"/>
      <c r="CK123" s="1104"/>
      <c r="CL123" s="1105"/>
      <c r="CM123" s="1105"/>
      <c r="CN123" s="1105"/>
      <c r="CO123" s="1106"/>
      <c r="CP123" s="1114" t="s">
        <v>484</v>
      </c>
      <c r="CQ123" s="1115"/>
      <c r="CR123" s="1115"/>
      <c r="CS123" s="1115"/>
      <c r="CT123" s="1115"/>
      <c r="CU123" s="1115"/>
      <c r="CV123" s="1115"/>
      <c r="CW123" s="1115"/>
      <c r="CX123" s="1115"/>
      <c r="CY123" s="1115"/>
      <c r="CZ123" s="1115"/>
      <c r="DA123" s="1115"/>
      <c r="DB123" s="1115"/>
      <c r="DC123" s="1115"/>
      <c r="DD123" s="1115"/>
      <c r="DE123" s="1115"/>
      <c r="DF123" s="1116"/>
      <c r="DG123" s="1052">
        <v>722596</v>
      </c>
      <c r="DH123" s="1053"/>
      <c r="DI123" s="1053"/>
      <c r="DJ123" s="1053"/>
      <c r="DK123" s="1054"/>
      <c r="DL123" s="1055">
        <v>657598</v>
      </c>
      <c r="DM123" s="1053"/>
      <c r="DN123" s="1053"/>
      <c r="DO123" s="1053"/>
      <c r="DP123" s="1054"/>
      <c r="DQ123" s="1055">
        <v>653149</v>
      </c>
      <c r="DR123" s="1053"/>
      <c r="DS123" s="1053"/>
      <c r="DT123" s="1053"/>
      <c r="DU123" s="1054"/>
      <c r="DV123" s="1056">
        <v>5.6</v>
      </c>
      <c r="DW123" s="1057"/>
      <c r="DX123" s="1057"/>
      <c r="DY123" s="1057"/>
      <c r="DZ123" s="1058"/>
    </row>
    <row r="124" spans="1:130" s="247" customFormat="1" ht="26.25" customHeight="1" thickBot="1" x14ac:dyDescent="0.2">
      <c r="A124" s="1153"/>
      <c r="B124" s="1040"/>
      <c r="C124" s="1010" t="s">
        <v>471</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470</v>
      </c>
      <c r="AB124" s="1053"/>
      <c r="AC124" s="1053"/>
      <c r="AD124" s="1053"/>
      <c r="AE124" s="1054"/>
      <c r="AF124" s="1055" t="s">
        <v>470</v>
      </c>
      <c r="AG124" s="1053"/>
      <c r="AH124" s="1053"/>
      <c r="AI124" s="1053"/>
      <c r="AJ124" s="1054"/>
      <c r="AK124" s="1055" t="s">
        <v>129</v>
      </c>
      <c r="AL124" s="1053"/>
      <c r="AM124" s="1053"/>
      <c r="AN124" s="1053"/>
      <c r="AO124" s="1054"/>
      <c r="AP124" s="1056" t="s">
        <v>129</v>
      </c>
      <c r="AQ124" s="1057"/>
      <c r="AR124" s="1057"/>
      <c r="AS124" s="1057"/>
      <c r="AT124" s="1058"/>
      <c r="AU124" s="1155" t="s">
        <v>485</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t="s">
        <v>129</v>
      </c>
      <c r="BR124" s="1122"/>
      <c r="BS124" s="1122"/>
      <c r="BT124" s="1122"/>
      <c r="BU124" s="1122"/>
      <c r="BV124" s="1122" t="s">
        <v>129</v>
      </c>
      <c r="BW124" s="1122"/>
      <c r="BX124" s="1122"/>
      <c r="BY124" s="1122"/>
      <c r="BZ124" s="1122"/>
      <c r="CA124" s="1122">
        <v>4</v>
      </c>
      <c r="CB124" s="1122"/>
      <c r="CC124" s="1122"/>
      <c r="CD124" s="1122"/>
      <c r="CE124" s="1122"/>
      <c r="CF124" s="1123"/>
      <c r="CG124" s="1124"/>
      <c r="CH124" s="1124"/>
      <c r="CI124" s="1124"/>
      <c r="CJ124" s="1125"/>
      <c r="CK124" s="1107"/>
      <c r="CL124" s="1107"/>
      <c r="CM124" s="1107"/>
      <c r="CN124" s="1107"/>
      <c r="CO124" s="1108"/>
      <c r="CP124" s="1114" t="s">
        <v>486</v>
      </c>
      <c r="CQ124" s="1115"/>
      <c r="CR124" s="1115"/>
      <c r="CS124" s="1115"/>
      <c r="CT124" s="1115"/>
      <c r="CU124" s="1115"/>
      <c r="CV124" s="1115"/>
      <c r="CW124" s="1115"/>
      <c r="CX124" s="1115"/>
      <c r="CY124" s="1115"/>
      <c r="CZ124" s="1115"/>
      <c r="DA124" s="1115"/>
      <c r="DB124" s="1115"/>
      <c r="DC124" s="1115"/>
      <c r="DD124" s="1115"/>
      <c r="DE124" s="1115"/>
      <c r="DF124" s="1116"/>
      <c r="DG124" s="1099">
        <v>447476</v>
      </c>
      <c r="DH124" s="1078"/>
      <c r="DI124" s="1078"/>
      <c r="DJ124" s="1078"/>
      <c r="DK124" s="1079"/>
      <c r="DL124" s="1077">
        <v>438494</v>
      </c>
      <c r="DM124" s="1078"/>
      <c r="DN124" s="1078"/>
      <c r="DO124" s="1078"/>
      <c r="DP124" s="1079"/>
      <c r="DQ124" s="1077">
        <v>394944</v>
      </c>
      <c r="DR124" s="1078"/>
      <c r="DS124" s="1078"/>
      <c r="DT124" s="1078"/>
      <c r="DU124" s="1079"/>
      <c r="DV124" s="1080">
        <v>3.4</v>
      </c>
      <c r="DW124" s="1081"/>
      <c r="DX124" s="1081"/>
      <c r="DY124" s="1081"/>
      <c r="DZ124" s="1082"/>
    </row>
    <row r="125" spans="1:130" s="247" customFormat="1" ht="26.25" customHeight="1" x14ac:dyDescent="0.15">
      <c r="A125" s="1153"/>
      <c r="B125" s="1040"/>
      <c r="C125" s="1010" t="s">
        <v>473</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129</v>
      </c>
      <c r="AB125" s="1053"/>
      <c r="AC125" s="1053"/>
      <c r="AD125" s="1053"/>
      <c r="AE125" s="1054"/>
      <c r="AF125" s="1055" t="s">
        <v>129</v>
      </c>
      <c r="AG125" s="1053"/>
      <c r="AH125" s="1053"/>
      <c r="AI125" s="1053"/>
      <c r="AJ125" s="1054"/>
      <c r="AK125" s="1055" t="s">
        <v>129</v>
      </c>
      <c r="AL125" s="1053"/>
      <c r="AM125" s="1053"/>
      <c r="AN125" s="1053"/>
      <c r="AO125" s="1054"/>
      <c r="AP125" s="1056" t="s">
        <v>129</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487</v>
      </c>
      <c r="CL125" s="1102"/>
      <c r="CM125" s="1102"/>
      <c r="CN125" s="1102"/>
      <c r="CO125" s="1103"/>
      <c r="CP125" s="1034" t="s">
        <v>488</v>
      </c>
      <c r="CQ125" s="983"/>
      <c r="CR125" s="983"/>
      <c r="CS125" s="983"/>
      <c r="CT125" s="983"/>
      <c r="CU125" s="983"/>
      <c r="CV125" s="983"/>
      <c r="CW125" s="983"/>
      <c r="CX125" s="983"/>
      <c r="CY125" s="983"/>
      <c r="CZ125" s="983"/>
      <c r="DA125" s="983"/>
      <c r="DB125" s="983"/>
      <c r="DC125" s="983"/>
      <c r="DD125" s="983"/>
      <c r="DE125" s="983"/>
      <c r="DF125" s="984"/>
      <c r="DG125" s="1020" t="s">
        <v>129</v>
      </c>
      <c r="DH125" s="1021"/>
      <c r="DI125" s="1021"/>
      <c r="DJ125" s="1021"/>
      <c r="DK125" s="1021"/>
      <c r="DL125" s="1021" t="s">
        <v>129</v>
      </c>
      <c r="DM125" s="1021"/>
      <c r="DN125" s="1021"/>
      <c r="DO125" s="1021"/>
      <c r="DP125" s="1021"/>
      <c r="DQ125" s="1021" t="s">
        <v>129</v>
      </c>
      <c r="DR125" s="1021"/>
      <c r="DS125" s="1021"/>
      <c r="DT125" s="1021"/>
      <c r="DU125" s="1021"/>
      <c r="DV125" s="1022" t="s">
        <v>129</v>
      </c>
      <c r="DW125" s="1022"/>
      <c r="DX125" s="1022"/>
      <c r="DY125" s="1022"/>
      <c r="DZ125" s="1023"/>
    </row>
    <row r="126" spans="1:130" s="247" customFormat="1" ht="26.25" customHeight="1" thickBot="1" x14ac:dyDescent="0.2">
      <c r="A126" s="1153"/>
      <c r="B126" s="1040"/>
      <c r="C126" s="1010" t="s">
        <v>475</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v>14268</v>
      </c>
      <c r="AB126" s="1053"/>
      <c r="AC126" s="1053"/>
      <c r="AD126" s="1053"/>
      <c r="AE126" s="1054"/>
      <c r="AF126" s="1055">
        <v>14119</v>
      </c>
      <c r="AG126" s="1053"/>
      <c r="AH126" s="1053"/>
      <c r="AI126" s="1053"/>
      <c r="AJ126" s="1054"/>
      <c r="AK126" s="1055">
        <v>14119</v>
      </c>
      <c r="AL126" s="1053"/>
      <c r="AM126" s="1053"/>
      <c r="AN126" s="1053"/>
      <c r="AO126" s="1054"/>
      <c r="AP126" s="1056">
        <v>0.1</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489</v>
      </c>
      <c r="CQ126" s="1044"/>
      <c r="CR126" s="1044"/>
      <c r="CS126" s="1044"/>
      <c r="CT126" s="1044"/>
      <c r="CU126" s="1044"/>
      <c r="CV126" s="1044"/>
      <c r="CW126" s="1044"/>
      <c r="CX126" s="1044"/>
      <c r="CY126" s="1044"/>
      <c r="CZ126" s="1044"/>
      <c r="DA126" s="1044"/>
      <c r="DB126" s="1044"/>
      <c r="DC126" s="1044"/>
      <c r="DD126" s="1044"/>
      <c r="DE126" s="1044"/>
      <c r="DF126" s="1045"/>
      <c r="DG126" s="1013" t="s">
        <v>129</v>
      </c>
      <c r="DH126" s="1014"/>
      <c r="DI126" s="1014"/>
      <c r="DJ126" s="1014"/>
      <c r="DK126" s="1014"/>
      <c r="DL126" s="1014" t="s">
        <v>129</v>
      </c>
      <c r="DM126" s="1014"/>
      <c r="DN126" s="1014"/>
      <c r="DO126" s="1014"/>
      <c r="DP126" s="1014"/>
      <c r="DQ126" s="1014" t="s">
        <v>129</v>
      </c>
      <c r="DR126" s="1014"/>
      <c r="DS126" s="1014"/>
      <c r="DT126" s="1014"/>
      <c r="DU126" s="1014"/>
      <c r="DV126" s="1015" t="s">
        <v>129</v>
      </c>
      <c r="DW126" s="1015"/>
      <c r="DX126" s="1015"/>
      <c r="DY126" s="1015"/>
      <c r="DZ126" s="1016"/>
    </row>
    <row r="127" spans="1:130" s="247" customFormat="1" ht="26.25" customHeight="1" x14ac:dyDescent="0.15">
      <c r="A127" s="1154"/>
      <c r="B127" s="1042"/>
      <c r="C127" s="1096" t="s">
        <v>490</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v>1569</v>
      </c>
      <c r="AB127" s="1053"/>
      <c r="AC127" s="1053"/>
      <c r="AD127" s="1053"/>
      <c r="AE127" s="1054"/>
      <c r="AF127" s="1055">
        <v>1569</v>
      </c>
      <c r="AG127" s="1053"/>
      <c r="AH127" s="1053"/>
      <c r="AI127" s="1053"/>
      <c r="AJ127" s="1054"/>
      <c r="AK127" s="1055">
        <v>1569</v>
      </c>
      <c r="AL127" s="1053"/>
      <c r="AM127" s="1053"/>
      <c r="AN127" s="1053"/>
      <c r="AO127" s="1054"/>
      <c r="AP127" s="1056">
        <v>0</v>
      </c>
      <c r="AQ127" s="1057"/>
      <c r="AR127" s="1057"/>
      <c r="AS127" s="1057"/>
      <c r="AT127" s="1058"/>
      <c r="AU127" s="283"/>
      <c r="AV127" s="283"/>
      <c r="AW127" s="283"/>
      <c r="AX127" s="1126" t="s">
        <v>491</v>
      </c>
      <c r="AY127" s="1127"/>
      <c r="AZ127" s="1127"/>
      <c r="BA127" s="1127"/>
      <c r="BB127" s="1127"/>
      <c r="BC127" s="1127"/>
      <c r="BD127" s="1127"/>
      <c r="BE127" s="1128"/>
      <c r="BF127" s="1129" t="s">
        <v>492</v>
      </c>
      <c r="BG127" s="1127"/>
      <c r="BH127" s="1127"/>
      <c r="BI127" s="1127"/>
      <c r="BJ127" s="1127"/>
      <c r="BK127" s="1127"/>
      <c r="BL127" s="1128"/>
      <c r="BM127" s="1129" t="s">
        <v>493</v>
      </c>
      <c r="BN127" s="1127"/>
      <c r="BO127" s="1127"/>
      <c r="BP127" s="1127"/>
      <c r="BQ127" s="1127"/>
      <c r="BR127" s="1127"/>
      <c r="BS127" s="1128"/>
      <c r="BT127" s="1129" t="s">
        <v>494</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495</v>
      </c>
      <c r="CQ127" s="1044"/>
      <c r="CR127" s="1044"/>
      <c r="CS127" s="1044"/>
      <c r="CT127" s="1044"/>
      <c r="CU127" s="1044"/>
      <c r="CV127" s="1044"/>
      <c r="CW127" s="1044"/>
      <c r="CX127" s="1044"/>
      <c r="CY127" s="1044"/>
      <c r="CZ127" s="1044"/>
      <c r="DA127" s="1044"/>
      <c r="DB127" s="1044"/>
      <c r="DC127" s="1044"/>
      <c r="DD127" s="1044"/>
      <c r="DE127" s="1044"/>
      <c r="DF127" s="1045"/>
      <c r="DG127" s="1013" t="s">
        <v>129</v>
      </c>
      <c r="DH127" s="1014"/>
      <c r="DI127" s="1014"/>
      <c r="DJ127" s="1014"/>
      <c r="DK127" s="1014"/>
      <c r="DL127" s="1014" t="s">
        <v>129</v>
      </c>
      <c r="DM127" s="1014"/>
      <c r="DN127" s="1014"/>
      <c r="DO127" s="1014"/>
      <c r="DP127" s="1014"/>
      <c r="DQ127" s="1014" t="s">
        <v>129</v>
      </c>
      <c r="DR127" s="1014"/>
      <c r="DS127" s="1014"/>
      <c r="DT127" s="1014"/>
      <c r="DU127" s="1014"/>
      <c r="DV127" s="1015" t="s">
        <v>129</v>
      </c>
      <c r="DW127" s="1015"/>
      <c r="DX127" s="1015"/>
      <c r="DY127" s="1015"/>
      <c r="DZ127" s="1016"/>
    </row>
    <row r="128" spans="1:130" s="247" customFormat="1" ht="26.25" customHeight="1" thickBot="1" x14ac:dyDescent="0.2">
      <c r="A128" s="1137" t="s">
        <v>496</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497</v>
      </c>
      <c r="X128" s="1139"/>
      <c r="Y128" s="1139"/>
      <c r="Z128" s="1140"/>
      <c r="AA128" s="1141">
        <v>115369</v>
      </c>
      <c r="AB128" s="1142"/>
      <c r="AC128" s="1142"/>
      <c r="AD128" s="1142"/>
      <c r="AE128" s="1143"/>
      <c r="AF128" s="1144">
        <v>106244</v>
      </c>
      <c r="AG128" s="1142"/>
      <c r="AH128" s="1142"/>
      <c r="AI128" s="1142"/>
      <c r="AJ128" s="1143"/>
      <c r="AK128" s="1144">
        <v>99989</v>
      </c>
      <c r="AL128" s="1142"/>
      <c r="AM128" s="1142"/>
      <c r="AN128" s="1142"/>
      <c r="AO128" s="1143"/>
      <c r="AP128" s="1145"/>
      <c r="AQ128" s="1146"/>
      <c r="AR128" s="1146"/>
      <c r="AS128" s="1146"/>
      <c r="AT128" s="1147"/>
      <c r="AU128" s="283"/>
      <c r="AV128" s="283"/>
      <c r="AW128" s="283"/>
      <c r="AX128" s="982" t="s">
        <v>498</v>
      </c>
      <c r="AY128" s="983"/>
      <c r="AZ128" s="983"/>
      <c r="BA128" s="983"/>
      <c r="BB128" s="983"/>
      <c r="BC128" s="983"/>
      <c r="BD128" s="983"/>
      <c r="BE128" s="984"/>
      <c r="BF128" s="1148" t="s">
        <v>129</v>
      </c>
      <c r="BG128" s="1149"/>
      <c r="BH128" s="1149"/>
      <c r="BI128" s="1149"/>
      <c r="BJ128" s="1149"/>
      <c r="BK128" s="1149"/>
      <c r="BL128" s="1150"/>
      <c r="BM128" s="1148">
        <v>12.8</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499</v>
      </c>
      <c r="CQ128" s="1131"/>
      <c r="CR128" s="1131"/>
      <c r="CS128" s="1131"/>
      <c r="CT128" s="1131"/>
      <c r="CU128" s="1131"/>
      <c r="CV128" s="1131"/>
      <c r="CW128" s="1131"/>
      <c r="CX128" s="1131"/>
      <c r="CY128" s="1131"/>
      <c r="CZ128" s="1131"/>
      <c r="DA128" s="1131"/>
      <c r="DB128" s="1131"/>
      <c r="DC128" s="1131"/>
      <c r="DD128" s="1131"/>
      <c r="DE128" s="1131"/>
      <c r="DF128" s="1132"/>
      <c r="DG128" s="1133">
        <v>360236</v>
      </c>
      <c r="DH128" s="1134"/>
      <c r="DI128" s="1134"/>
      <c r="DJ128" s="1134"/>
      <c r="DK128" s="1134"/>
      <c r="DL128" s="1134" t="s">
        <v>470</v>
      </c>
      <c r="DM128" s="1134"/>
      <c r="DN128" s="1134"/>
      <c r="DO128" s="1134"/>
      <c r="DP128" s="1134"/>
      <c r="DQ128" s="1134" t="s">
        <v>470</v>
      </c>
      <c r="DR128" s="1134"/>
      <c r="DS128" s="1134"/>
      <c r="DT128" s="1134"/>
      <c r="DU128" s="1134"/>
      <c r="DV128" s="1135" t="s">
        <v>129</v>
      </c>
      <c r="DW128" s="1135"/>
      <c r="DX128" s="1135"/>
      <c r="DY128" s="1135"/>
      <c r="DZ128" s="1136"/>
    </row>
    <row r="129" spans="1:131" s="247" customFormat="1" ht="26.25" customHeight="1" x14ac:dyDescent="0.15">
      <c r="A129" s="1024" t="s">
        <v>108</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500</v>
      </c>
      <c r="X129" s="1168"/>
      <c r="Y129" s="1168"/>
      <c r="Z129" s="1169"/>
      <c r="AA129" s="1052">
        <v>14733533</v>
      </c>
      <c r="AB129" s="1053"/>
      <c r="AC129" s="1053"/>
      <c r="AD129" s="1053"/>
      <c r="AE129" s="1054"/>
      <c r="AF129" s="1055">
        <v>14688024</v>
      </c>
      <c r="AG129" s="1053"/>
      <c r="AH129" s="1053"/>
      <c r="AI129" s="1053"/>
      <c r="AJ129" s="1054"/>
      <c r="AK129" s="1055">
        <v>14713901</v>
      </c>
      <c r="AL129" s="1053"/>
      <c r="AM129" s="1053"/>
      <c r="AN129" s="1053"/>
      <c r="AO129" s="1054"/>
      <c r="AP129" s="1170"/>
      <c r="AQ129" s="1171"/>
      <c r="AR129" s="1171"/>
      <c r="AS129" s="1171"/>
      <c r="AT129" s="1172"/>
      <c r="AU129" s="285"/>
      <c r="AV129" s="285"/>
      <c r="AW129" s="285"/>
      <c r="AX129" s="1161" t="s">
        <v>501</v>
      </c>
      <c r="AY129" s="1044"/>
      <c r="AZ129" s="1044"/>
      <c r="BA129" s="1044"/>
      <c r="BB129" s="1044"/>
      <c r="BC129" s="1044"/>
      <c r="BD129" s="1044"/>
      <c r="BE129" s="1045"/>
      <c r="BF129" s="1162" t="s">
        <v>129</v>
      </c>
      <c r="BG129" s="1163"/>
      <c r="BH129" s="1163"/>
      <c r="BI129" s="1163"/>
      <c r="BJ129" s="1163"/>
      <c r="BK129" s="1163"/>
      <c r="BL129" s="1164"/>
      <c r="BM129" s="1162">
        <v>17.8</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502</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503</v>
      </c>
      <c r="X130" s="1168"/>
      <c r="Y130" s="1168"/>
      <c r="Z130" s="1169"/>
      <c r="AA130" s="1052">
        <v>2748986</v>
      </c>
      <c r="AB130" s="1053"/>
      <c r="AC130" s="1053"/>
      <c r="AD130" s="1053"/>
      <c r="AE130" s="1054"/>
      <c r="AF130" s="1055">
        <v>2835354</v>
      </c>
      <c r="AG130" s="1053"/>
      <c r="AH130" s="1053"/>
      <c r="AI130" s="1053"/>
      <c r="AJ130" s="1054"/>
      <c r="AK130" s="1055">
        <v>2986212</v>
      </c>
      <c r="AL130" s="1053"/>
      <c r="AM130" s="1053"/>
      <c r="AN130" s="1053"/>
      <c r="AO130" s="1054"/>
      <c r="AP130" s="1170"/>
      <c r="AQ130" s="1171"/>
      <c r="AR130" s="1171"/>
      <c r="AS130" s="1171"/>
      <c r="AT130" s="1172"/>
      <c r="AU130" s="285"/>
      <c r="AV130" s="285"/>
      <c r="AW130" s="285"/>
      <c r="AX130" s="1161" t="s">
        <v>504</v>
      </c>
      <c r="AY130" s="1044"/>
      <c r="AZ130" s="1044"/>
      <c r="BA130" s="1044"/>
      <c r="BB130" s="1044"/>
      <c r="BC130" s="1044"/>
      <c r="BD130" s="1044"/>
      <c r="BE130" s="1045"/>
      <c r="BF130" s="1198">
        <v>10.5</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505</v>
      </c>
      <c r="X131" s="1206"/>
      <c r="Y131" s="1206"/>
      <c r="Z131" s="1207"/>
      <c r="AA131" s="1099">
        <v>11984547</v>
      </c>
      <c r="AB131" s="1078"/>
      <c r="AC131" s="1078"/>
      <c r="AD131" s="1078"/>
      <c r="AE131" s="1079"/>
      <c r="AF131" s="1077">
        <v>11852670</v>
      </c>
      <c r="AG131" s="1078"/>
      <c r="AH131" s="1078"/>
      <c r="AI131" s="1078"/>
      <c r="AJ131" s="1079"/>
      <c r="AK131" s="1077">
        <v>11727689</v>
      </c>
      <c r="AL131" s="1078"/>
      <c r="AM131" s="1078"/>
      <c r="AN131" s="1078"/>
      <c r="AO131" s="1079"/>
      <c r="AP131" s="1208"/>
      <c r="AQ131" s="1209"/>
      <c r="AR131" s="1209"/>
      <c r="AS131" s="1209"/>
      <c r="AT131" s="1210"/>
      <c r="AU131" s="285"/>
      <c r="AV131" s="285"/>
      <c r="AW131" s="285"/>
      <c r="AX131" s="1180" t="s">
        <v>506</v>
      </c>
      <c r="AY131" s="1131"/>
      <c r="AZ131" s="1131"/>
      <c r="BA131" s="1131"/>
      <c r="BB131" s="1131"/>
      <c r="BC131" s="1131"/>
      <c r="BD131" s="1131"/>
      <c r="BE131" s="1132"/>
      <c r="BF131" s="1181">
        <v>4</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507</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508</v>
      </c>
      <c r="W132" s="1191"/>
      <c r="X132" s="1191"/>
      <c r="Y132" s="1191"/>
      <c r="Z132" s="1192"/>
      <c r="AA132" s="1193">
        <v>8.3925491720000007</v>
      </c>
      <c r="AB132" s="1194"/>
      <c r="AC132" s="1194"/>
      <c r="AD132" s="1194"/>
      <c r="AE132" s="1195"/>
      <c r="AF132" s="1196">
        <v>10.819275319999999</v>
      </c>
      <c r="AG132" s="1194"/>
      <c r="AH132" s="1194"/>
      <c r="AI132" s="1194"/>
      <c r="AJ132" s="1195"/>
      <c r="AK132" s="1196">
        <v>12.560121609999999</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509</v>
      </c>
      <c r="W133" s="1174"/>
      <c r="X133" s="1174"/>
      <c r="Y133" s="1174"/>
      <c r="Z133" s="1175"/>
      <c r="AA133" s="1176">
        <v>8.5</v>
      </c>
      <c r="AB133" s="1177"/>
      <c r="AC133" s="1177"/>
      <c r="AD133" s="1177"/>
      <c r="AE133" s="1178"/>
      <c r="AF133" s="1176">
        <v>9.5</v>
      </c>
      <c r="AG133" s="1177"/>
      <c r="AH133" s="1177"/>
      <c r="AI133" s="1177"/>
      <c r="AJ133" s="1178"/>
      <c r="AK133" s="1176">
        <v>10.5</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jiNz0rjZL2JKkrs4ZnoGQkj0Ykef9gCB0OdHUvjISD8bknBoURekr4JdUVy45pXnAHwvoFYZ1dV7ow2SO4B+WQ==" saltValue="zM3epV553tU/aSKgReQez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510</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JTKgf8dw3Pgu/OLRFy7sWUAHDKa1cR+VmIDL20KETC+SPjWFMLXsHtVNbz51IY6rfuFtAY8/gzJ93pQ9lW8x1A==" saltValue="yCUDxCJT5R62cBqNeoptpQ==" spinCount="100000" sheet="1" objects="1" scenarios="1"/>
  <dataConsolidate/>
  <phoneticPr fontId="2"/>
  <pageMargins left="0.59055118110236227" right="0" top="0.59055118110236227" bottom="0.59055118110236227" header="0.39370078740157483" footer="0.39370078740157483"/>
  <pageSetup paperSize="9" scale="29" orientation="portrait"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s+8yfd2F+OyKRVt83Cye+ZHh+MBSZ/1Z6GDaFpsedkgo+VDItORxJB8v6nA25VcjYFwdCF7hperhYS41Oe6aQ==" saltValue="WYuqq1IvrAkQ8xU9iXFfog==" spinCount="100000" sheet="1" objects="1" scenarios="1"/>
  <dataConsolidate/>
  <phoneticPr fontId="2"/>
  <pageMargins left="0.59055118110236227" right="0" top="0.59055118110236227" bottom="0.59055118110236227" header="0.39370078740157483" footer="0.39370078740157483"/>
  <pageSetup paperSize="9" scale="31" orientation="portrait"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511</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512</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513</v>
      </c>
      <c r="AP7" s="304"/>
      <c r="AQ7" s="305" t="s">
        <v>514</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515</v>
      </c>
      <c r="AQ8" s="311" t="s">
        <v>516</v>
      </c>
      <c r="AR8" s="312" t="s">
        <v>517</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518</v>
      </c>
      <c r="AL9" s="1217"/>
      <c r="AM9" s="1217"/>
      <c r="AN9" s="1218"/>
      <c r="AO9" s="313">
        <v>3624585</v>
      </c>
      <c r="AP9" s="313">
        <v>74592</v>
      </c>
      <c r="AQ9" s="314">
        <v>90613</v>
      </c>
      <c r="AR9" s="315">
        <v>-17.7</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519</v>
      </c>
      <c r="AL10" s="1217"/>
      <c r="AM10" s="1217"/>
      <c r="AN10" s="1218"/>
      <c r="AO10" s="316">
        <v>104938</v>
      </c>
      <c r="AP10" s="316">
        <v>2160</v>
      </c>
      <c r="AQ10" s="317">
        <v>7525</v>
      </c>
      <c r="AR10" s="318">
        <v>-71.3</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520</v>
      </c>
      <c r="AL11" s="1217"/>
      <c r="AM11" s="1217"/>
      <c r="AN11" s="1218"/>
      <c r="AO11" s="316">
        <v>452732</v>
      </c>
      <c r="AP11" s="316">
        <v>9317</v>
      </c>
      <c r="AQ11" s="317">
        <v>9582</v>
      </c>
      <c r="AR11" s="318">
        <v>-2.8</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521</v>
      </c>
      <c r="AL12" s="1217"/>
      <c r="AM12" s="1217"/>
      <c r="AN12" s="1218"/>
      <c r="AO12" s="316" t="s">
        <v>522</v>
      </c>
      <c r="AP12" s="316" t="s">
        <v>522</v>
      </c>
      <c r="AQ12" s="317">
        <v>1356</v>
      </c>
      <c r="AR12" s="318" t="s">
        <v>522</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523</v>
      </c>
      <c r="AL13" s="1217"/>
      <c r="AM13" s="1217"/>
      <c r="AN13" s="1218"/>
      <c r="AO13" s="316" t="s">
        <v>522</v>
      </c>
      <c r="AP13" s="316" t="s">
        <v>522</v>
      </c>
      <c r="AQ13" s="317">
        <v>2</v>
      </c>
      <c r="AR13" s="318" t="s">
        <v>522</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524</v>
      </c>
      <c r="AL14" s="1217"/>
      <c r="AM14" s="1217"/>
      <c r="AN14" s="1218"/>
      <c r="AO14" s="316">
        <v>163210</v>
      </c>
      <c r="AP14" s="316">
        <v>3359</v>
      </c>
      <c r="AQ14" s="317">
        <v>4182</v>
      </c>
      <c r="AR14" s="318">
        <v>-19.7</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525</v>
      </c>
      <c r="AL15" s="1217"/>
      <c r="AM15" s="1217"/>
      <c r="AN15" s="1218"/>
      <c r="AO15" s="316">
        <v>290748</v>
      </c>
      <c r="AP15" s="316">
        <v>5983</v>
      </c>
      <c r="AQ15" s="317">
        <v>2331</v>
      </c>
      <c r="AR15" s="318">
        <v>156.69999999999999</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526</v>
      </c>
      <c r="AL16" s="1220"/>
      <c r="AM16" s="1220"/>
      <c r="AN16" s="1221"/>
      <c r="AO16" s="316">
        <v>-259314</v>
      </c>
      <c r="AP16" s="316">
        <v>-5337</v>
      </c>
      <c r="AQ16" s="317">
        <v>-8270</v>
      </c>
      <c r="AR16" s="318">
        <v>-35.5</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188</v>
      </c>
      <c r="AL17" s="1220"/>
      <c r="AM17" s="1220"/>
      <c r="AN17" s="1221"/>
      <c r="AO17" s="316">
        <v>4376899</v>
      </c>
      <c r="AP17" s="316">
        <v>90074</v>
      </c>
      <c r="AQ17" s="317">
        <v>107322</v>
      </c>
      <c r="AR17" s="318">
        <v>-16.100000000000001</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527</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528</v>
      </c>
      <c r="AP20" s="324" t="s">
        <v>529</v>
      </c>
      <c r="AQ20" s="325" t="s">
        <v>530</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531</v>
      </c>
      <c r="AL21" s="1212"/>
      <c r="AM21" s="1212"/>
      <c r="AN21" s="1213"/>
      <c r="AO21" s="328">
        <v>7.98</v>
      </c>
      <c r="AP21" s="329">
        <v>10.18</v>
      </c>
      <c r="AQ21" s="330">
        <v>-2.2000000000000002</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532</v>
      </c>
      <c r="AL22" s="1212"/>
      <c r="AM22" s="1212"/>
      <c r="AN22" s="1213"/>
      <c r="AO22" s="333">
        <v>95.8</v>
      </c>
      <c r="AP22" s="334">
        <v>97.7</v>
      </c>
      <c r="AQ22" s="335">
        <v>-1.9</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533</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534</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535</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513</v>
      </c>
      <c r="AP30" s="304"/>
      <c r="AQ30" s="305" t="s">
        <v>514</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515</v>
      </c>
      <c r="AQ31" s="311" t="s">
        <v>516</v>
      </c>
      <c r="AR31" s="312" t="s">
        <v>517</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536</v>
      </c>
      <c r="AL32" s="1228"/>
      <c r="AM32" s="1228"/>
      <c r="AN32" s="1229"/>
      <c r="AO32" s="343">
        <v>3625867</v>
      </c>
      <c r="AP32" s="343">
        <v>74619</v>
      </c>
      <c r="AQ32" s="344">
        <v>67619</v>
      </c>
      <c r="AR32" s="345">
        <v>10.4</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537</v>
      </c>
      <c r="AL33" s="1228"/>
      <c r="AM33" s="1228"/>
      <c r="AN33" s="1229"/>
      <c r="AO33" s="343" t="s">
        <v>522</v>
      </c>
      <c r="AP33" s="343" t="s">
        <v>522</v>
      </c>
      <c r="AQ33" s="344" t="s">
        <v>522</v>
      </c>
      <c r="AR33" s="345" t="s">
        <v>522</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538</v>
      </c>
      <c r="AL34" s="1228"/>
      <c r="AM34" s="1228"/>
      <c r="AN34" s="1229"/>
      <c r="AO34" s="343" t="s">
        <v>522</v>
      </c>
      <c r="AP34" s="343" t="s">
        <v>522</v>
      </c>
      <c r="AQ34" s="344">
        <v>3</v>
      </c>
      <c r="AR34" s="345" t="s">
        <v>522</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539</v>
      </c>
      <c r="AL35" s="1228"/>
      <c r="AM35" s="1228"/>
      <c r="AN35" s="1229"/>
      <c r="AO35" s="343">
        <v>594027</v>
      </c>
      <c r="AP35" s="343">
        <v>12225</v>
      </c>
      <c r="AQ35" s="344">
        <v>17835</v>
      </c>
      <c r="AR35" s="345">
        <v>-31.5</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540</v>
      </c>
      <c r="AL36" s="1228"/>
      <c r="AM36" s="1228"/>
      <c r="AN36" s="1229"/>
      <c r="AO36" s="343">
        <v>193333</v>
      </c>
      <c r="AP36" s="343">
        <v>3979</v>
      </c>
      <c r="AQ36" s="344">
        <v>2401</v>
      </c>
      <c r="AR36" s="345">
        <v>65.7</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541</v>
      </c>
      <c r="AL37" s="1228"/>
      <c r="AM37" s="1228"/>
      <c r="AN37" s="1229"/>
      <c r="AO37" s="343">
        <v>145986</v>
      </c>
      <c r="AP37" s="343">
        <v>3004</v>
      </c>
      <c r="AQ37" s="344">
        <v>732</v>
      </c>
      <c r="AR37" s="345">
        <v>310.39999999999998</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542</v>
      </c>
      <c r="AL38" s="1231"/>
      <c r="AM38" s="1231"/>
      <c r="AN38" s="1232"/>
      <c r="AO38" s="346" t="s">
        <v>522</v>
      </c>
      <c r="AP38" s="346" t="s">
        <v>522</v>
      </c>
      <c r="AQ38" s="347">
        <v>5</v>
      </c>
      <c r="AR38" s="335" t="s">
        <v>522</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543</v>
      </c>
      <c r="AL39" s="1231"/>
      <c r="AM39" s="1231"/>
      <c r="AN39" s="1232"/>
      <c r="AO39" s="343">
        <v>-99989</v>
      </c>
      <c r="AP39" s="343">
        <v>-2058</v>
      </c>
      <c r="AQ39" s="344">
        <v>-3806</v>
      </c>
      <c r="AR39" s="345">
        <v>-45.9</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544</v>
      </c>
      <c r="AL40" s="1228"/>
      <c r="AM40" s="1228"/>
      <c r="AN40" s="1229"/>
      <c r="AO40" s="343">
        <v>-2986212</v>
      </c>
      <c r="AP40" s="343">
        <v>-61455</v>
      </c>
      <c r="AQ40" s="344">
        <v>-59049</v>
      </c>
      <c r="AR40" s="345">
        <v>4.0999999999999996</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301</v>
      </c>
      <c r="AL41" s="1234"/>
      <c r="AM41" s="1234"/>
      <c r="AN41" s="1235"/>
      <c r="AO41" s="343">
        <v>1473012</v>
      </c>
      <c r="AP41" s="343">
        <v>30314</v>
      </c>
      <c r="AQ41" s="344">
        <v>25740</v>
      </c>
      <c r="AR41" s="345">
        <v>17.8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545</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546</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547</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513</v>
      </c>
      <c r="AN49" s="1224" t="s">
        <v>548</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549</v>
      </c>
      <c r="AO50" s="360" t="s">
        <v>550</v>
      </c>
      <c r="AP50" s="361" t="s">
        <v>551</v>
      </c>
      <c r="AQ50" s="362" t="s">
        <v>552</v>
      </c>
      <c r="AR50" s="363" t="s">
        <v>553</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554</v>
      </c>
      <c r="AL51" s="356"/>
      <c r="AM51" s="364">
        <v>4121370</v>
      </c>
      <c r="AN51" s="365">
        <v>82348</v>
      </c>
      <c r="AO51" s="366">
        <v>12.8</v>
      </c>
      <c r="AP51" s="367">
        <v>87974</v>
      </c>
      <c r="AQ51" s="368">
        <v>33.299999999999997</v>
      </c>
      <c r="AR51" s="369">
        <v>-20.5</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555</v>
      </c>
      <c r="AM52" s="372">
        <v>1983156</v>
      </c>
      <c r="AN52" s="373">
        <v>39625</v>
      </c>
      <c r="AO52" s="374">
        <v>-16</v>
      </c>
      <c r="AP52" s="375">
        <v>48183</v>
      </c>
      <c r="AQ52" s="376">
        <v>32.1</v>
      </c>
      <c r="AR52" s="377">
        <v>-48.1</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556</v>
      </c>
      <c r="AL53" s="356"/>
      <c r="AM53" s="364">
        <v>6557624</v>
      </c>
      <c r="AN53" s="365">
        <v>131915</v>
      </c>
      <c r="AO53" s="366">
        <v>60.2</v>
      </c>
      <c r="AP53" s="367">
        <v>83280</v>
      </c>
      <c r="AQ53" s="368">
        <v>-5.3</v>
      </c>
      <c r="AR53" s="369">
        <v>65.5</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555</v>
      </c>
      <c r="AM54" s="372">
        <v>3647758</v>
      </c>
      <c r="AN54" s="373">
        <v>73379</v>
      </c>
      <c r="AO54" s="374">
        <v>85.2</v>
      </c>
      <c r="AP54" s="375">
        <v>43123</v>
      </c>
      <c r="AQ54" s="376">
        <v>-10.5</v>
      </c>
      <c r="AR54" s="377">
        <v>95.7</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557</v>
      </c>
      <c r="AL55" s="356"/>
      <c r="AM55" s="364">
        <v>4715367</v>
      </c>
      <c r="AN55" s="365">
        <v>95432</v>
      </c>
      <c r="AO55" s="366">
        <v>-27.7</v>
      </c>
      <c r="AP55" s="367">
        <v>88968</v>
      </c>
      <c r="AQ55" s="368">
        <v>6.8</v>
      </c>
      <c r="AR55" s="369">
        <v>-34.5</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555</v>
      </c>
      <c r="AM56" s="372">
        <v>3101168</v>
      </c>
      <c r="AN56" s="373">
        <v>62763</v>
      </c>
      <c r="AO56" s="374">
        <v>-14.5</v>
      </c>
      <c r="AP56" s="375">
        <v>45482</v>
      </c>
      <c r="AQ56" s="376">
        <v>5.5</v>
      </c>
      <c r="AR56" s="377">
        <v>-20</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558</v>
      </c>
      <c r="AL57" s="356"/>
      <c r="AM57" s="364">
        <v>3841252</v>
      </c>
      <c r="AN57" s="365">
        <v>78268</v>
      </c>
      <c r="AO57" s="366">
        <v>-18</v>
      </c>
      <c r="AP57" s="367">
        <v>85173</v>
      </c>
      <c r="AQ57" s="368">
        <v>-4.3</v>
      </c>
      <c r="AR57" s="369">
        <v>-13.7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555</v>
      </c>
      <c r="AM58" s="372">
        <v>1809313</v>
      </c>
      <c r="AN58" s="373">
        <v>36866</v>
      </c>
      <c r="AO58" s="374">
        <v>-41.3</v>
      </c>
      <c r="AP58" s="375">
        <v>43913</v>
      </c>
      <c r="AQ58" s="376">
        <v>-3.4</v>
      </c>
      <c r="AR58" s="377">
        <v>-37.9</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559</v>
      </c>
      <c r="AL59" s="356"/>
      <c r="AM59" s="364">
        <v>4055250</v>
      </c>
      <c r="AN59" s="365">
        <v>83455</v>
      </c>
      <c r="AO59" s="366">
        <v>6.6</v>
      </c>
      <c r="AP59" s="367">
        <v>94081</v>
      </c>
      <c r="AQ59" s="368">
        <v>10.5</v>
      </c>
      <c r="AR59" s="369">
        <v>-3.9</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555</v>
      </c>
      <c r="AM60" s="372">
        <v>2218995</v>
      </c>
      <c r="AN60" s="373">
        <v>45666</v>
      </c>
      <c r="AO60" s="374">
        <v>23.9</v>
      </c>
      <c r="AP60" s="375">
        <v>48949</v>
      </c>
      <c r="AQ60" s="376">
        <v>11.5</v>
      </c>
      <c r="AR60" s="377">
        <v>12.4</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560</v>
      </c>
      <c r="AL61" s="378"/>
      <c r="AM61" s="379">
        <v>4658173</v>
      </c>
      <c r="AN61" s="380">
        <v>94284</v>
      </c>
      <c r="AO61" s="381">
        <v>6.8</v>
      </c>
      <c r="AP61" s="382">
        <v>87895</v>
      </c>
      <c r="AQ61" s="383">
        <v>8.1999999999999993</v>
      </c>
      <c r="AR61" s="369">
        <v>-1.4</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555</v>
      </c>
      <c r="AM62" s="372">
        <v>2552078</v>
      </c>
      <c r="AN62" s="373">
        <v>51660</v>
      </c>
      <c r="AO62" s="374">
        <v>7.5</v>
      </c>
      <c r="AP62" s="375">
        <v>45930</v>
      </c>
      <c r="AQ62" s="376">
        <v>7</v>
      </c>
      <c r="AR62" s="377">
        <v>0.5</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UpiGqutXcxadDf6a7uvvhvUQ9J+KpAMoPjzvtMObF3hvcKEXwlx7lqyQOlCKdbqHmvk+tPw73jufTyVWfyRsRA==" saltValue="6sQOu//mtsqc0/Hoqbvau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ageMargins left="0.59055118110236227" right="0" top="0.59055118110236227" bottom="0.59055118110236227" header="0.39370078740157483" footer="0.39370078740157483"/>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562</v>
      </c>
    </row>
    <row r="120" spans="125:125" ht="13.5" hidden="1" customHeight="1" x14ac:dyDescent="0.15"/>
    <row r="121" spans="125:125" ht="13.5" hidden="1" customHeight="1" x14ac:dyDescent="0.15">
      <c r="DU121" s="291"/>
    </row>
  </sheetData>
  <sheetProtection algorithmName="SHA-512" hashValue="fKsyWNnoBR7YqsW6yLZ/W719IF8n+/QI0xCpL5ZeLtUD18X3yD/RdDQGWZMGvUrZkxaLaILoBL2fQZLbbCYywQ==" saltValue="4/LbTmvCcMqUaWxE0NpyEQ==" spinCount="100000" sheet="1" objects="1" scenarios="1"/>
  <dataConsolidate/>
  <phoneticPr fontId="2"/>
  <pageMargins left="0.59055118110236227" right="0" top="0.59055118110236227" bottom="0.59055118110236227" header="0.39370078740157483" footer="0.39370078740157483"/>
  <pageSetup paperSize="9" scale="30" orientation="portrait"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563</v>
      </c>
    </row>
  </sheetData>
  <sheetProtection algorithmName="SHA-512" hashValue="77v1DRwXcrw7pk/03nJkl5K4iUoMxjN5qasAg/hU805i2qvKOZNaJHIVkExOKE/9PtMTVYWJ/FLV9t5EZD3nwA==" saltValue="4ZP8MNgF0cy0K/syuq6n3Q==" spinCount="100000" sheet="1" objects="1" scenarios="1"/>
  <dataConsolidate/>
  <phoneticPr fontId="2"/>
  <pageMargins left="0.59055118110236227" right="0" top="0.59055118110236227" bottom="0.59055118110236227" header="0.39370078740157483" footer="0.39370078740157483"/>
  <pageSetup paperSize="9" scale="30" orientation="portrait"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15">
      <c r="B47" s="10"/>
      <c r="C47" s="1236" t="s">
        <v>3</v>
      </c>
      <c r="D47" s="1236"/>
      <c r="E47" s="1237"/>
      <c r="F47" s="11">
        <v>46.11</v>
      </c>
      <c r="G47" s="12">
        <v>41.57</v>
      </c>
      <c r="H47" s="12">
        <v>39.36</v>
      </c>
      <c r="I47" s="12">
        <v>40.9</v>
      </c>
      <c r="J47" s="13">
        <v>36.67</v>
      </c>
    </row>
    <row r="48" spans="2:10" ht="57.75" customHeight="1" x14ac:dyDescent="0.15">
      <c r="B48" s="14"/>
      <c r="C48" s="1238" t="s">
        <v>4</v>
      </c>
      <c r="D48" s="1238"/>
      <c r="E48" s="1239"/>
      <c r="F48" s="15">
        <v>6.52</v>
      </c>
      <c r="G48" s="16" t="s">
        <v>522</v>
      </c>
      <c r="H48" s="16">
        <v>1.92</v>
      </c>
      <c r="I48" s="16">
        <v>0.89</v>
      </c>
      <c r="J48" s="17">
        <v>0.31</v>
      </c>
    </row>
    <row r="49" spans="2:10" ht="57.75" customHeight="1" thickBot="1" x14ac:dyDescent="0.2">
      <c r="B49" s="18"/>
      <c r="C49" s="1240" t="s">
        <v>5</v>
      </c>
      <c r="D49" s="1240"/>
      <c r="E49" s="1241"/>
      <c r="F49" s="19" t="s">
        <v>569</v>
      </c>
      <c r="G49" s="20" t="s">
        <v>570</v>
      </c>
      <c r="H49" s="20" t="s">
        <v>571</v>
      </c>
      <c r="I49" s="20" t="s">
        <v>572</v>
      </c>
      <c r="J49" s="21" t="s">
        <v>573</v>
      </c>
    </row>
    <row r="50" spans="2:10" ht="13.5" customHeight="1" x14ac:dyDescent="0.15"/>
  </sheetData>
  <sheetProtection algorithmName="SHA-512" hashValue="EUp4vGjGRD++rBzvgsp4LtZacivxXTYIUSSmsgjIyLjChk1RK9fHWnvfIMO2XaBztOpyr5/a+RJG2uuGsc1yTw==" saltValue="lff7aoCEjqi25B9mxwldfQ==" spinCount="100000" sheet="1" objects="1" scenarios="1"/>
  <mergeCells count="3">
    <mergeCell ref="C47:E47"/>
    <mergeCell ref="C48:E48"/>
    <mergeCell ref="C49:E49"/>
  </mergeCells>
  <phoneticPr fontId="2"/>
  <pageMargins left="0.59055118110236227" right="0" top="0.59055118110236227" bottom="0.59055118110236227" header="0.39370078740157483" footer="0.39370078740157483"/>
  <pageSetup paperSize="9" scale="42" orientation="portrait"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松永 絵衣子</cp:lastModifiedBy>
  <cp:lastPrinted>2021-10-07T08:06:12Z</cp:lastPrinted>
  <dcterms:created xsi:type="dcterms:W3CDTF">2021-02-05T04:45:58Z</dcterms:created>
  <dcterms:modified xsi:type="dcterms:W3CDTF">2021-12-20T02:09:44Z</dcterms:modified>
  <cp:category/>
</cp:coreProperties>
</file>