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W40" i="9"/>
  <c r="BE40" i="9"/>
  <c r="AM40" i="9"/>
  <c r="U40" i="9"/>
  <c r="C40" i="9"/>
  <c r="BE39" i="9"/>
  <c r="AM39" i="9"/>
  <c r="U39" i="9"/>
  <c r="C39" i="9"/>
  <c r="AM38" i="9"/>
  <c r="U38" i="9"/>
  <c r="C38" i="9"/>
  <c r="AM37" i="9"/>
  <c r="C37" i="9"/>
  <c r="AM36" i="9"/>
  <c r="C36" i="9"/>
  <c r="AM35" i="9"/>
  <c r="C35" i="9"/>
  <c r="BW34" i="9"/>
  <c r="BW35" i="9" s="1"/>
  <c r="BW36" i="9" s="1"/>
  <c r="BW37" i="9" s="1"/>
  <c r="BW38" i="9" s="1"/>
  <c r="BW39" i="9" s="1"/>
  <c r="C34" i="9"/>
  <c r="CO34" i="9" l="1"/>
  <c r="CO35" i="9" s="1"/>
  <c r="CO36" i="9" s="1"/>
  <c r="CO37" i="9" s="1"/>
  <c r="CO38" i="9" s="1"/>
  <c r="CO39" i="9" s="1"/>
  <c r="CO40" i="9" s="1"/>
  <c r="CO41"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 r="BE37" i="9" s="1"/>
  <c r="BE38" i="9" s="1"/>
</calcChain>
</file>

<file path=xl/sharedStrings.xml><?xml version="1.0" encoding="utf-8"?>
<sst xmlns="http://schemas.openxmlformats.org/spreadsheetml/2006/main" count="1022" uniqueCount="560">
  <si>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</si>
  <si>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</si>
  <si>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</si>
  <si>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</si>
  <si>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</si>
  <si>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</si>
  <si>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</si>
  <si>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</si>
  <si>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</si>
  <si>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</si>
  <si>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</si>
  <si>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</si>
  <si>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</si>
  <si>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</si>
  <si>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</si>
  <si>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</si>
  <si>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</si>
  <si>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</si>
  <si>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</si>
  <si>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</si>
  <si>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</si>
  <si>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</si>
  <si>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</si>
  <si>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</si>
  <si>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</si>
  <si>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</si>
  <si>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</si>
  <si>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</si>
  <si>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</si>
  <si>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</si>
  <si>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</si>
  <si>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</si>
  <si>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</si>
  <si>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</si>
  <si>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</si>
  <si>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</si>
  <si>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</si>
  <si>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</si>
  <si>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</si>
  <si>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</si>
  <si>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</si>
  <si>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</si>
  <si>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</si>
  <si>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</si>
  <si>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</si>
  <si>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</si>
  <si>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</si>
  <si>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</si>
  <si>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</si>
  <si>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</si>
  <si>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</si>
  <si>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</si>
  <si>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</si>
  <si>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</si>
  <si>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</si>
  <si>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</si>
  <si>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</si>
  <si>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</si>
  <si>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</si>
  <si>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</si>
  <si>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</si>
  <si>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</si>
  <si>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</si>
  <si>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</si>
  <si>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</si>
  <si>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</si>
  <si>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</si>
  <si>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</si>
  <si>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</si>
  <si>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</si>
  <si>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</si>
  <si>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</si>
  <si>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</si>
  <si>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</si>
  <si>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</si>
  <si>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</si>
  <si>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</si>
  <si>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</si>
  <si>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</si>
  <si>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</si>
  <si>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菊池市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</si>
  <si>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</si>
  <si>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</si>
  <si>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</si>
  <si>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</si>
  <si>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</si>
  <si>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</si>
  <si>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</si>
  <si>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</si>
  <si>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</si>
  <si>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</si>
  <si>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</si>
  <si>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</si>
  <si>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</si>
  <si>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</si>
  <si>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</si>
  <si>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</si>
  <si>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</si>
  <si>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</si>
  <si>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</si>
  <si>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</si>
  <si>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</si>
  <si>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</si>
  <si>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</si>
  <si>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</si>
  <si>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</si>
  <si>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</si>
  <si>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</si>
  <si>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</si>
  <si>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</si>
  <si>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</si>
  <si>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</si>
  <si>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</si>
  <si>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</si>
  <si>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</si>
  <si>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</si>
  <si>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</si>
  <si>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</si>
  <si>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</si>
  <si>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</si>
  <si>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</si>
  <si>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</si>
  <si>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</si>
  <si>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</si>
  <si>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</si>
  <si>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</si>
  <si>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</si>
  <si>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</si>
  <si>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</si>
  <si>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</si>
  <si>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</si>
  <si>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</si>
  <si>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</si>
  <si>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</si>
  <si>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</si>
  <si>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</si>
  <si>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</si>
  <si>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</si>
  <si>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</si>
  <si>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</si>
  <si>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</si>
  <si>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</si>
  <si>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</si>
  <si>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</si>
  <si>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</si>
  <si>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</si>
  <si>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</si>
  <si>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</si>
  <si>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</si>
  <si>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</si>
  <si>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</si>
  <si>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</si>
  <si>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</si>
  <si>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</si>
  <si>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</si>
  <si>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</si>
  <si>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</si>
  <si>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</si>
  <si>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</si>
  <si>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</si>
  <si>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</si>
  <si>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</si>
  <si>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</si>
  <si>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</si>
  <si>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</si>
  <si>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</si>
  <si>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</si>
  <si>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</si>
  <si>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</si>
  <si>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</si>
  <si>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</si>
  <si>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</si>
  <si>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</si>
  <si>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</si>
  <si>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</si>
  <si>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</si>
  <si>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</si>
  <si>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</si>
  <si>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</si>
  <si>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</si>
  <si>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</si>
  <si>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</si>
  <si>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</si>
  <si>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</si>
  <si>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</si>
  <si>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</si>
  <si>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</si>
  <si>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</si>
  <si>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</si>
  <si>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</si>
  <si>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</si>
  <si>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</si>
  <si>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熊本県菊池市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</si>
  <si>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</si>
  <si>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</si>
  <si>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</si>
  <si>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</si>
  <si>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</si>
  <si>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</si>
  <si>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</si>
  <si>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</si>
  <si>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</si>
  <si>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</si>
  <si>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</si>
  <si>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</si>
  <si>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</si>
  <si>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</si>
  <si>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</si>
  <si>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</si>
  <si>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</si>
  <si>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</si>
  <si>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</si>
  <si>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</si>
  <si>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</si>
  <si>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</si>
  <si>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</si>
  <si>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</si>
  <si>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</si>
  <si>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</si>
  <si>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</si>
  <si>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</si>
  <si>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</si>
  <si>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</si>
  <si>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</si>
  <si>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</si>
  <si>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</si>
  <si>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</si>
  <si>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</si>
  <si>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</si>
  <si>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</si>
  <si>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</si>
  <si>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</si>
  <si>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</si>
  <si>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</si>
  <si>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</si>
  <si>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</si>
  <si>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</si>
  <si>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</si>
  <si>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</si>
  <si>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</si>
  <si>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</si>
  <si>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</si>
  <si>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</si>
  <si>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</si>
  <si>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</si>
  <si>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</si>
  <si>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</si>
  <si>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</si>
  <si>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</si>
  <si>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</si>
  <si>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</si>
  <si>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</si>
  <si>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</si>
  <si>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</si>
  <si>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</si>
  <si>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</si>
  <si>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</si>
  <si>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</si>
  <si>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</si>
  <si>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</si>
  <si>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</si>
  <si>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</si>
  <si>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</si>
  <si>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</si>
  <si>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</si>
  <si>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</si>
  <si>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</si>
  <si>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</si>
  <si>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</si>
  <si>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</si>
  <si>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</si>
  <si>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</si>
  <si>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</si>
  <si>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</si>
  <si>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</si>
  <si>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</si>
  <si>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</si>
  <si>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</si>
  <si>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</si>
  <si>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</si>
  <si>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</si>
  <si>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</si>
  <si>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</si>
  <si>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</si>
  <si>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</si>
  <si>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</si>
  <si>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</si>
  <si>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</si>
  <si>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</si>
  <si>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</si>
  <si>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</si>
  <si>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</si>
  <si>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</si>
  <si>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</si>
  <si>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</si>
  <si>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</si>
  <si>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</si>
  <si>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</si>
  <si>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</si>
  <si>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</si>
  <si>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</si>
  <si>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</si>
  <si>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</si>
  <si>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</si>
  <si>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</si>
  <si>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</si>
  <si>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</si>
  <si>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</si>
  <si>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</si>
  <si>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</si>
  <si>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</si>
  <si>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</si>
  <si>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</si>
  <si>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</si>
  <si>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</si>
  <si>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</si>
  <si>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</si>
  <si>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</si>
  <si>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</si>
  <si>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</si>
  <si>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</si>
  <si>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</si>
  <si>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</si>
  <si>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</si>
  <si>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</si>
  <si>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</si>
  <si>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</si>
  <si>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</si>
  <si>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</si>
  <si>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</si>
  <si>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</si>
  <si>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</si>
  <si>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</si>
  <si>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</si>
  <si>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</si>
  <si>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</si>
  <si>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</si>
  <si>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</si>
  <si>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</si>
  <si>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</si>
  <si>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</si>
  <si>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熊本県菊池市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</si>
  <si>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</si>
  <si>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</si>
  <si>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</si>
  <si>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</si>
  <si>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</si>
  <si>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</si>
  <si>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</si>
  <si>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</si>
  <si>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</si>
  <si>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</si>
  <si>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</si>
  <si>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</si>
  <si>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</si>
  <si>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</si>
  <si>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</si>
  <si>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</si>
  <si>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</si>
  <si>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</si>
  <si>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</si>
  <si>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</si>
  <si>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</si>
  <si>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</si>
  <si>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</si>
  <si>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</si>
  <si>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</si>
  <si>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</si>
  <si>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</si>
  <si>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</si>
  <si>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</si>
  <si>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</si>
  <si>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</si>
  <si>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</si>
  <si>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</si>
  <si>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</si>
  <si>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</si>
  <si>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</si>
  <si>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特別養護老人ホーム特別会計</t>
    <phoneticPr fontId="5"/>
  </si>
  <si>
    <t>水道事業会計</t>
    <phoneticPr fontId="5"/>
  </si>
  <si>
    <t>法適用企業</t>
    <phoneticPr fontId="5"/>
  </si>
  <si>
    <t>簡易水道事業等特別会計</t>
    <phoneticPr fontId="5"/>
  </si>
  <si>
    <t>法非適用企業</t>
    <phoneticPr fontId="5"/>
  </si>
  <si>
    <t>公共下水道事業特別会計</t>
    <phoneticPr fontId="5"/>
  </si>
  <si>
    <t>特定環境保全公共下水道事業特別会計</t>
    <phoneticPr fontId="5"/>
  </si>
  <si>
    <t>地域生活排水処理事業特別会計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</si>
  <si>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</si>
  <si>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</si>
  <si>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</si>
  <si>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</si>
  <si>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</si>
  <si>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</si>
  <si>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</si>
  <si>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</si>
  <si>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</si>
  <si>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</si>
  <si>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</si>
  <si>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</si>
  <si>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</si>
  <si>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</si>
  <si>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</si>
  <si>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</si>
  <si>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</si>
  <si>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</si>
  <si>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</si>
  <si>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</si>
  <si>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</si>
  <si>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</si>
  <si>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</si>
  <si>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</si>
  <si>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</si>
  <si>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</si>
  <si>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</si>
  <si>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</si>
  <si>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</si>
  <si>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</si>
  <si>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</si>
  <si>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</si>
  <si>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</si>
  <si>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</si>
  <si>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</si>
  <si>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</si>
  <si>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</si>
  <si>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</si>
  <si>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</si>
  <si>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</si>
  <si>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</si>
  <si>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</si>
  <si>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</si>
  <si>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</si>
  <si>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</si>
  <si>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</si>
  <si>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</si>
  <si>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</si>
  <si>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</si>
  <si>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</si>
  <si>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</si>
  <si>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</si>
  <si>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</si>
  <si>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</si>
  <si>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</si>
  <si>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</si>
  <si>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</si>
  <si>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</si>
  <si>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</si>
  <si>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</si>
  <si>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</si>
  <si>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</si>
  <si>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</si>
  <si>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</si>
  <si>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</si>
  <si>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</si>
  <si>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</si>
  <si>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</si>
  <si>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</si>
  <si>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</si>
  <si>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</si>
  <si>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</si>
  <si>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</si>
  <si>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</si>
  <si>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</si>
  <si>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</si>
  <si>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</si>
  <si>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</si>
  <si>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</si>
  <si>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</si>
  <si>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</si>
  <si>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</si>
  <si>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</si>
  <si>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</si>
  <si>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</si>
  <si>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</si>
  <si>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</si>
  <si>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</si>
  <si>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</si>
  <si>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</si>
  <si>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</si>
  <si>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</si>
  <si>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</si>
  <si>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</si>
  <si>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</si>
  <si>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</si>
  <si>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</si>
  <si>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</si>
  <si>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</si>
  <si>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</si>
  <si>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</si>
  <si>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</si>
  <si>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</si>
  <si>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</si>
  <si>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</si>
  <si>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</si>
  <si>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</si>
  <si>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</si>
  <si>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</si>
  <si>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</si>
  <si>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</si>
  <si>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</si>
  <si>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</si>
  <si>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</si>
  <si>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</si>
  <si>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</si>
  <si>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</si>
  <si>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</si>
  <si>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</si>
  <si>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</si>
  <si>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</si>
  <si>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</si>
  <si>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</si>
  <si>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</si>
  <si>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</si>
  <si>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</si>
  <si>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</si>
  <si>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</si>
  <si>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</si>
  <si>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</si>
  <si>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</si>
  <si>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</si>
  <si>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</si>
  <si>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3.03</t>
  </si>
  <si>
    <t>▲ 0.41</t>
  </si>
  <si>
    <t>▲ 0.76</t>
  </si>
  <si>
    <t>▲ 0.15</t>
  </si>
  <si>
    <t>一般会計</t>
  </si>
  <si>
    <t>水道事業会計</t>
  </si>
  <si>
    <t>介護保険事業特別会計</t>
  </si>
  <si>
    <t>国民健康保険事業特別会計</t>
  </si>
  <si>
    <t>特定環境保全公共下水道事業特別会計</t>
  </si>
  <si>
    <t>後期高齢者医療事業特別会計</t>
  </si>
  <si>
    <t>地域生活排水処理事業特別会計</t>
  </si>
  <si>
    <t>特別養護老人ホーム特別会計</t>
  </si>
  <si>
    <t>その他会計（赤字）</t>
  </si>
  <si>
    <t>その他会計（黒字）</t>
  </si>
  <si>
    <t>菊池市土地開発公社</t>
    <rPh sb="0" eb="2">
      <t>キクチ</t>
    </rPh>
    <rPh sb="2" eb="3">
      <t>シ</t>
    </rPh>
    <rPh sb="3" eb="5">
      <t>トチ</t>
    </rPh>
    <rPh sb="5" eb="7">
      <t>カイハツ</t>
    </rPh>
    <rPh sb="7" eb="9">
      <t>コウシャ</t>
    </rPh>
    <phoneticPr fontId="2"/>
  </si>
  <si>
    <t>旭志村ふれあいセンター</t>
    <rPh sb="0" eb="2">
      <t>キョクシ</t>
    </rPh>
    <rPh sb="2" eb="3">
      <t>ムラ</t>
    </rPh>
    <phoneticPr fontId="2"/>
  </si>
  <si>
    <t>七城町特産品センター</t>
    <rPh sb="0" eb="3">
      <t>シチジョウマチ</t>
    </rPh>
    <rPh sb="3" eb="6">
      <t>トクサンヒン</t>
    </rPh>
    <phoneticPr fontId="2"/>
  </si>
  <si>
    <t>七城町銘柄米センター</t>
    <rPh sb="0" eb="3">
      <t>シチジョウマチ</t>
    </rPh>
    <rPh sb="3" eb="6">
      <t>メイガラマイ</t>
    </rPh>
    <phoneticPr fontId="2"/>
  </si>
  <si>
    <t>有朋の里泗水</t>
    <rPh sb="0" eb="1">
      <t>ユウ</t>
    </rPh>
    <rPh sb="1" eb="2">
      <t>ホウ</t>
    </rPh>
    <rPh sb="3" eb="4">
      <t>サト</t>
    </rPh>
    <rPh sb="4" eb="6">
      <t>シスイ</t>
    </rPh>
    <phoneticPr fontId="2"/>
  </si>
  <si>
    <t>ファームきくち</t>
    <phoneticPr fontId="2"/>
  </si>
  <si>
    <t>きくち観光物産館</t>
    <rPh sb="3" eb="5">
      <t>カンコウ</t>
    </rPh>
    <rPh sb="5" eb="8">
      <t>ブッサンカン</t>
    </rPh>
    <phoneticPr fontId="2"/>
  </si>
  <si>
    <t>七城町振興公社</t>
    <rPh sb="0" eb="3">
      <t>シチジョウマチ</t>
    </rPh>
    <rPh sb="3" eb="5">
      <t>シンコウ</t>
    </rPh>
    <rPh sb="5" eb="7">
      <t>コウシャ</t>
    </rPh>
    <phoneticPr fontId="2"/>
  </si>
  <si>
    <t>菊池広域連合</t>
    <rPh sb="0" eb="2">
      <t>キクチ</t>
    </rPh>
    <rPh sb="2" eb="4">
      <t>コウイキ</t>
    </rPh>
    <rPh sb="4" eb="6">
      <t>レンゴウ</t>
    </rPh>
    <phoneticPr fontId="2"/>
  </si>
  <si>
    <t>菊池環境保全組合</t>
    <rPh sb="0" eb="2">
      <t>キクチ</t>
    </rPh>
    <rPh sb="2" eb="4">
      <t>カンキョウ</t>
    </rPh>
    <rPh sb="4" eb="6">
      <t>ホゼン</t>
    </rPh>
    <rPh sb="6" eb="8">
      <t>クミアイ</t>
    </rPh>
    <phoneticPr fontId="2"/>
  </si>
  <si>
    <t>菊池養生園保健組合</t>
    <rPh sb="0" eb="2">
      <t>キクチ</t>
    </rPh>
    <rPh sb="2" eb="4">
      <t>ヨウジョウ</t>
    </rPh>
    <rPh sb="4" eb="5">
      <t>エン</t>
    </rPh>
    <rPh sb="5" eb="7">
      <t>ホケン</t>
    </rPh>
    <rPh sb="7" eb="9">
      <t>クミアイ</t>
    </rPh>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</si>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</sst>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98273</c:v>
                </c:pt>
                <c:pt idx="1">
                  <c:v>79734</c:v>
                </c:pt>
                <c:pt idx="2">
                  <c:v>67615</c:v>
                </c:pt>
                <c:pt idx="3">
                  <c:v>104432</c:v>
                </c:pt>
                <c:pt idx="4">
                  <c:v>72982</c:v>
                </c:pt>
              </c:numCache>
            </c:numRef>
          </c:val>
          <c:smooth val="0"/>
        </c:ser>
        <c:dLbls>
          <c:showLegendKey val="0"/>
          <c:showVal val="0"/>
          <c:showCatName val="0"/>
          <c:showSerName val="0"/>
          <c:showPercent val="0"/>
          <c:showBubbleSize val="0"/>
        </c:dLbls>
        <c:marker val="1"/>
        <c:smooth val="0"/>
        <c:axId val="192196992"/>
        <c:axId val="192198912"/>
      </c:lineChart>
      <c:catAx>
        <c:axId val="1921969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198912"/>
        <c:crosses val="autoZero"/>
        <c:auto val="1"/>
        <c:lblAlgn val="ctr"/>
        <c:lblOffset val="100"/>
        <c:tickLblSkip val="1"/>
        <c:tickMarkSkip val="1"/>
        <c:noMultiLvlLbl val="0"/>
      </c:catAx>
      <c:valAx>
        <c:axId val="1921989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196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3.36</c:v>
                </c:pt>
                <c:pt idx="1">
                  <c:v>10.24</c:v>
                </c:pt>
                <c:pt idx="2">
                  <c:v>9.61</c:v>
                </c:pt>
                <c:pt idx="3">
                  <c:v>8.64</c:v>
                </c:pt>
                <c:pt idx="4">
                  <c:v>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31.87</c:v>
                </c:pt>
                <c:pt idx="1">
                  <c:v>31.84</c:v>
                </c:pt>
                <c:pt idx="2">
                  <c:v>32.22</c:v>
                </c:pt>
                <c:pt idx="3">
                  <c:v>36.93</c:v>
                </c:pt>
                <c:pt idx="4">
                  <c:v>41.92</c:v>
                </c:pt>
              </c:numCache>
            </c:numRef>
          </c:val>
        </c:ser>
        <c:dLbls>
          <c:showLegendKey val="0"/>
          <c:showVal val="0"/>
          <c:showCatName val="0"/>
          <c:showSerName val="0"/>
          <c:showPercent val="0"/>
          <c:showBubbleSize val="0"/>
        </c:dLbls>
        <c:gapWidth val="250"/>
        <c:overlap val="100"/>
        <c:axId val="193593344"/>
        <c:axId val="193594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-3.03</c:v>
                </c:pt>
                <c:pt idx="1">
                  <c:v>6.97</c:v>
                </c:pt>
                <c:pt idx="2">
                  <c:v>-0.41</c:v>
                </c:pt>
                <c:pt idx="3">
                  <c:v>-0.76</c:v>
                </c:pt>
                <c:pt idx="4">
                  <c:v>-0.15</c:v>
                </c:pt>
              </c:numCache>
            </c:numRef>
          </c:val>
          <c:smooth val="0"/>
        </c:ser>
        <c:dLbls>
          <c:showLegendKey val="0"/>
          <c:showVal val="0"/>
          <c:showCatName val="0"/>
          <c:showSerName val="0"/>
          <c:showPercent val="0"/>
          <c:showBubbleSize val="0"/>
        </c:dLbls>
        <c:marker val="1"/>
        <c:smooth val="0"/>
        <c:axId val="193593344"/>
        <c:axId val="193594880"/>
      </c:lineChart>
      <c:catAx>
        <c:axId val="19359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3594880"/>
        <c:crosses val="autoZero"/>
        <c:auto val="1"/>
        <c:lblAlgn val="ctr"/>
        <c:lblOffset val="100"/>
        <c:tickLblSkip val="1"/>
        <c:tickMarkSkip val="1"/>
        <c:noMultiLvlLbl val="0"/>
      </c:catAx>
      <c:valAx>
        <c:axId val="19359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59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0.04</c:v>
                </c:pt>
                <c:pt idx="2">
                  <c:v>#N/A</c:v>
                </c:pt>
                <c:pt idx="3">
                  <c:v>0.04</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特別養護老人ホーム特別会計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0.03</c:v>
                </c:pt>
                <c:pt idx="6">
                  <c:v>#N/A</c:v>
                </c:pt>
                <c:pt idx="7">
                  <c:v>0</c:v>
                </c:pt>
                <c:pt idx="8">
                  <c:v>#N/A</c:v>
                </c:pt>
                <c:pt idx="9">
                  <c:v>0</c:v>
                </c:pt>
              </c:numCache>
            </c:numRef>
          </c:val>
        </c:ser>
        <c:ser>
          <c:idx val="3"/>
          <c:order val="3"/>
          <c:tx>
            <c:strRef>
              <c:f>データシート!$A$30</c:f>
              <c:strCache>
                <c:ptCount val="1"/>
                <c:pt idx="0">
                  <c:v>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0.03</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特定環境保全公共下水道事業特別会計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c:v>
                </c:pt>
                <c:pt idx="2">
                  <c:v>#N/A</c:v>
                </c:pt>
                <c:pt idx="3">
                  <c:v>0.17</c:v>
                </c:pt>
                <c:pt idx="4">
                  <c:v>#N/A</c:v>
                </c:pt>
                <c:pt idx="5">
                  <c:v>0.26</c:v>
                </c:pt>
                <c:pt idx="6">
                  <c:v>#N/A</c:v>
                </c:pt>
                <c:pt idx="7">
                  <c:v>0.94</c:v>
                </c:pt>
                <c:pt idx="8">
                  <c:v>#N/A</c:v>
                </c:pt>
                <c:pt idx="9">
                  <c:v>0.34</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0.66</c:v>
                </c:pt>
                <c:pt idx="2">
                  <c:v>#N/A</c:v>
                </c:pt>
                <c:pt idx="3">
                  <c:v>0.9</c:v>
                </c:pt>
                <c:pt idx="4">
                  <c:v>#N/A</c:v>
                </c:pt>
                <c:pt idx="5">
                  <c:v>0.53</c:v>
                </c:pt>
                <c:pt idx="6">
                  <c:v>#N/A</c:v>
                </c:pt>
                <c:pt idx="7">
                  <c:v>0.64</c:v>
                </c:pt>
                <c:pt idx="8">
                  <c:v>#N/A</c:v>
                </c:pt>
                <c:pt idx="9">
                  <c:v>0.47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3.64</c:v>
                </c:pt>
                <c:pt idx="2">
                  <c:v>#N/A</c:v>
                </c:pt>
                <c:pt idx="3">
                  <c:v>4.05</c:v>
                </c:pt>
                <c:pt idx="4">
                  <c:v>#N/A</c:v>
                </c:pt>
                <c:pt idx="5">
                  <c:v>3.83</c:v>
                </c:pt>
                <c:pt idx="6">
                  <c:v>#N/A</c:v>
                </c:pt>
                <c:pt idx="7">
                  <c:v>3.87</c:v>
                </c:pt>
                <c:pt idx="8">
                  <c:v>#N/A</c:v>
                </c:pt>
                <c:pt idx="9">
                  <c:v>3.64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3.35</c:v>
                </c:pt>
                <c:pt idx="2">
                  <c:v>#N/A</c:v>
                </c:pt>
                <c:pt idx="3">
                  <c:v>10.23</c:v>
                </c:pt>
                <c:pt idx="4">
                  <c:v>#N/A</c:v>
                </c:pt>
                <c:pt idx="5">
                  <c:v>9.6</c:v>
                </c:pt>
                <c:pt idx="6">
                  <c:v>#N/A</c:v>
                </c:pt>
                <c:pt idx="7">
                  <c:v>8.6300000000000008</c:v>
                </c:pt>
                <c:pt idx="8">
                  <c:v>#N/A</c:v>
                </c:pt>
                <c:pt idx="9">
                  <c:v>8.5</c:v>
                </c:pt>
              </c:numCache>
            </c:numRef>
          </c:val>
        </c:ser>
        <c:dLbls>
          <c:showLegendKey val="0"/>
          <c:showVal val="0"/>
          <c:showCatName val="0"/>
          <c:showSerName val="0"/>
          <c:showPercent val="0"/>
          <c:showBubbleSize val="0"/>
        </c:dLbls>
        <c:gapWidth val="150"/>
        <c:overlap val="100"/>
        <c:axId val="193811968"/>
        <c:axId val="193813504"/>
      </c:barChart>
      <c:catAx>
        <c:axId val="19381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813504"/>
        <c:crosses val="autoZero"/>
        <c:auto val="1"/>
        <c:lblAlgn val="ctr"/>
        <c:lblOffset val="100"/>
        <c:tickLblSkip val="1"/>
        <c:tickMarkSkip val="1"/>
        <c:noMultiLvlLbl val="0"/>
      </c:catAx>
      <c:valAx>
        <c:axId val="193813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811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2315</c:v>
                </c:pt>
                <c:pt idx="5">
                  <c:v>2387</c:v>
                </c:pt>
                <c:pt idx="8">
                  <c:v>2427</c:v>
                </c:pt>
                <c:pt idx="11">
                  <c:v>2463</c:v>
                </c:pt>
                <c:pt idx="14">
                  <c:v>2604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185</c:v>
                </c:pt>
                <c:pt idx="3">
                  <c:v>151</c:v>
                </c:pt>
                <c:pt idx="6">
                  <c:v>148</c:v>
                </c:pt>
                <c:pt idx="9">
                  <c:v>144</c:v>
                </c:pt>
                <c:pt idx="12">
                  <c:v>142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213</c:v>
                </c:pt>
                <c:pt idx="3">
                  <c:v>196</c:v>
                </c:pt>
                <c:pt idx="6">
                  <c:v>183</c:v>
                </c:pt>
                <c:pt idx="9">
                  <c:v>170</c:v>
                </c:pt>
                <c:pt idx="12">
                  <c:v>172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433</c:v>
                </c:pt>
                <c:pt idx="3">
                  <c:v>475</c:v>
                </c:pt>
                <c:pt idx="6">
                  <c:v>516</c:v>
                </c:pt>
                <c:pt idx="9">
                  <c:v>486</c:v>
                </c:pt>
                <c:pt idx="12">
                  <c:v>521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2813</c:v>
                </c:pt>
                <c:pt idx="3">
                  <c:v>2811</c:v>
                </c:pt>
                <c:pt idx="6">
                  <c:v>2731</c:v>
                </c:pt>
                <c:pt idx="9">
                  <c:v>2691</c:v>
                </c:pt>
                <c:pt idx="12">
                  <c:v>2739</c:v>
                </c:pt>
              </c:numCache>
            </c:numRef>
          </c:val>
        </c:ser>
        <c:dLbls>
          <c:showLegendKey val="0"/>
          <c:showVal val="0"/>
          <c:showCatName val="0"/>
          <c:showSerName val="0"/>
          <c:showPercent val="0"/>
          <c:showBubbleSize val="0"/>
        </c:dLbls>
        <c:gapWidth val="100"/>
        <c:overlap val="100"/>
        <c:axId val="195036288"/>
        <c:axId val="195038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1329</c:v>
                </c:pt>
                <c:pt idx="2">
                  <c:v>#N/A</c:v>
                </c:pt>
                <c:pt idx="3">
                  <c:v>#N/A</c:v>
                </c:pt>
                <c:pt idx="4">
                  <c:v>1246</c:v>
                </c:pt>
                <c:pt idx="5">
                  <c:v>#N/A</c:v>
                </c:pt>
                <c:pt idx="6">
                  <c:v>#N/A</c:v>
                </c:pt>
                <c:pt idx="7">
                  <c:v>1151</c:v>
                </c:pt>
                <c:pt idx="8">
                  <c:v>#N/A</c:v>
                </c:pt>
                <c:pt idx="9">
                  <c:v>#N/A</c:v>
                </c:pt>
                <c:pt idx="10">
                  <c:v>1028</c:v>
                </c:pt>
                <c:pt idx="11">
                  <c:v>#N/A</c:v>
                </c:pt>
                <c:pt idx="12">
                  <c:v>#N/A</c:v>
                </c:pt>
                <c:pt idx="13">
                  <c:v>970</c:v>
                </c:pt>
                <c:pt idx="14">
                  <c:v>#N/A</c:v>
                </c:pt>
              </c:numCache>
            </c:numRef>
          </c:val>
          <c:smooth val="0"/>
        </c:ser>
        <c:dLbls>
          <c:showLegendKey val="0"/>
          <c:showVal val="0"/>
          <c:showCatName val="0"/>
          <c:showSerName val="0"/>
          <c:showPercent val="0"/>
          <c:showBubbleSize val="0"/>
        </c:dLbls>
        <c:marker val="1"/>
        <c:smooth val="0"/>
        <c:axId val="195036288"/>
        <c:axId val="195038208"/>
      </c:lineChart>
      <c:catAx>
        <c:axId val="19503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038208"/>
        <c:crosses val="autoZero"/>
        <c:auto val="1"/>
        <c:lblAlgn val="ctr"/>
        <c:lblOffset val="100"/>
        <c:tickLblSkip val="1"/>
        <c:tickMarkSkip val="1"/>
        <c:noMultiLvlLbl val="0"/>
      </c:catAx>
      <c:valAx>
        <c:axId val="19503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03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27064</c:v>
                </c:pt>
                <c:pt idx="5">
                  <c:v>27664</c:v>
                </c:pt>
                <c:pt idx="8">
                  <c:v>28045</c:v>
                </c:pt>
                <c:pt idx="11">
                  <c:v>28966</c:v>
                </c:pt>
                <c:pt idx="14">
                  <c:v>28518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1853</c:v>
                </c:pt>
                <c:pt idx="5">
                  <c:v>1777</c:v>
                </c:pt>
                <c:pt idx="8">
                  <c:v>1812</c:v>
                </c:pt>
                <c:pt idx="11">
                  <c:v>1849</c:v>
                </c:pt>
                <c:pt idx="14">
                  <c:v>1790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9726</c:v>
                </c:pt>
                <c:pt idx="5">
                  <c:v>9870</c:v>
                </c:pt>
                <c:pt idx="8">
                  <c:v>10793</c:v>
                </c:pt>
                <c:pt idx="11">
                  <c:v>11478</c:v>
                </c:pt>
                <c:pt idx="14">
                  <c:v>12602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1207</c:v>
                </c:pt>
                <c:pt idx="3">
                  <c:v>1207</c:v>
                </c:pt>
                <c:pt idx="6">
                  <c:v>1207</c:v>
                </c:pt>
                <c:pt idx="9">
                  <c:v>1207</c:v>
                </c:pt>
                <c:pt idx="12">
                  <c:v>1386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4293</c:v>
                </c:pt>
                <c:pt idx="3">
                  <c:v>3832</c:v>
                </c:pt>
                <c:pt idx="6">
                  <c:v>3419</c:v>
                </c:pt>
                <c:pt idx="9">
                  <c:v>3053</c:v>
                </c:pt>
                <c:pt idx="12">
                  <c:v>2613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1245</c:v>
                </c:pt>
                <c:pt idx="3">
                  <c:v>1138</c:v>
                </c:pt>
                <c:pt idx="6">
                  <c:v>1067</c:v>
                </c:pt>
                <c:pt idx="9">
                  <c:v>953</c:v>
                </c:pt>
                <c:pt idx="12">
                  <c:v>988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8665</c:v>
                </c:pt>
                <c:pt idx="3">
                  <c:v>8652</c:v>
                </c:pt>
                <c:pt idx="6">
                  <c:v>9080</c:v>
                </c:pt>
                <c:pt idx="9">
                  <c:v>8955</c:v>
                </c:pt>
                <c:pt idx="12">
                  <c:v>8758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1591</c:v>
                </c:pt>
                <c:pt idx="3">
                  <c:v>1429</c:v>
                </c:pt>
                <c:pt idx="6">
                  <c:v>1270</c:v>
                </c:pt>
                <c:pt idx="9">
                  <c:v>1125</c:v>
                </c:pt>
                <c:pt idx="12">
                  <c:v>964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26315</c:v>
                </c:pt>
                <c:pt idx="3">
                  <c:v>26710</c:v>
                </c:pt>
                <c:pt idx="6">
                  <c:v>27299</c:v>
                </c:pt>
                <c:pt idx="9">
                  <c:v>27899</c:v>
                </c:pt>
                <c:pt idx="12">
                  <c:v>28299</c:v>
                </c:pt>
              </c:numCache>
            </c:numRef>
          </c:val>
        </c:ser>
        <c:dLbls>
          <c:showLegendKey val="0"/>
          <c:showVal val="0"/>
          <c:showCatName val="0"/>
          <c:showSerName val="0"/>
          <c:showPercent val="0"/>
          <c:showBubbleSize val="0"/>
        </c:dLbls>
        <c:gapWidth val="100"/>
        <c:overlap val="100"/>
        <c:axId val="195158784"/>
        <c:axId val="195160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4673</c:v>
                </c:pt>
                <c:pt idx="2">
                  <c:v>#N/A</c:v>
                </c:pt>
                <c:pt idx="3">
                  <c:v>#N/A</c:v>
                </c:pt>
                <c:pt idx="4">
                  <c:v>3657</c:v>
                </c:pt>
                <c:pt idx="5">
                  <c:v>#N/A</c:v>
                </c:pt>
                <c:pt idx="6">
                  <c:v>#N/A</c:v>
                </c:pt>
                <c:pt idx="7">
                  <c:v>2692</c:v>
                </c:pt>
                <c:pt idx="8">
                  <c:v>#N/A</c:v>
                </c:pt>
                <c:pt idx="9">
                  <c:v>#N/A</c:v>
                </c:pt>
                <c:pt idx="10">
                  <c:v>899</c:v>
                </c:pt>
                <c:pt idx="11">
                  <c:v>#N/A</c:v>
                </c:pt>
                <c:pt idx="12">
                  <c:v>#N/A</c:v>
                </c:pt>
                <c:pt idx="13">
                  <c:v>98</c:v>
                </c:pt>
                <c:pt idx="14">
                  <c:v>#N/A</c:v>
                </c:pt>
              </c:numCache>
            </c:numRef>
          </c:val>
          <c:smooth val="0"/>
        </c:ser>
        <c:dLbls>
          <c:showLegendKey val="0"/>
          <c:showVal val="0"/>
          <c:showCatName val="0"/>
          <c:showSerName val="0"/>
          <c:showPercent val="0"/>
          <c:showBubbleSize val="0"/>
        </c:dLbls>
        <c:marker val="1"/>
        <c:smooth val="0"/>
        <c:axId val="195158784"/>
        <c:axId val="195160704"/>
      </c:lineChart>
      <c:catAx>
        <c:axId val="19515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5160704"/>
        <c:crosses val="autoZero"/>
        <c:auto val="1"/>
        <c:lblAlgn val="ctr"/>
        <c:lblOffset val="100"/>
        <c:tickLblSkip val="1"/>
        <c:tickMarkSkip val="1"/>
        <c:noMultiLvlLbl val="0"/>
      </c:catAx>
      <c:valAx>
        <c:axId val="19516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15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熊本県菊池市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50,462
50,241
276.85
26,008,475
24,611,929
1,285,117
15,112,719
28,298,783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人口の減少や全国平均を上回る高齢化率（平成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月末</a:t>
          </a:r>
          <a:r>
            <a:rPr kumimoji="1" lang="en-US" altLang="ja-JP" sz="1300">
              <a:latin typeface="ＭＳ Ｐゴシック"/>
            </a:rPr>
            <a:t>30..0</a:t>
          </a:r>
          <a:r>
            <a:rPr kumimoji="1" lang="ja-JP" altLang="en-US" sz="1300">
              <a:latin typeface="ＭＳ Ｐゴシック"/>
            </a:rPr>
            <a:t>％）に加え、基幹産業である農林業所得の低迷や中心街の衰退などにより財政基盤が弱く、類似団体平均を下回っている状況が続いている。基幹産業の活性化はもちろん、若者の定住化促進と企業誘致による雇用拡大を目指す施策の展開を図るとともに、市税徴収率向上（平成</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97.88</a:t>
          </a:r>
          <a:r>
            <a:rPr kumimoji="1" lang="ja-JP" altLang="en-US" sz="1300">
              <a:latin typeface="ＭＳ Ｐゴシック"/>
            </a:rPr>
            <a:t>％から平成</a:t>
          </a:r>
          <a:r>
            <a:rPr kumimoji="1" lang="en-US" altLang="ja-JP" sz="1300">
              <a:latin typeface="ＭＳ Ｐゴシック"/>
            </a:rPr>
            <a:t>29</a:t>
          </a:r>
          <a:r>
            <a:rPr kumimoji="1" lang="ja-JP" altLang="en-US" sz="1300">
              <a:latin typeface="ＭＳ Ｐゴシック"/>
            </a:rPr>
            <a:t>年度</a:t>
          </a:r>
          <a:r>
            <a:rPr kumimoji="1" lang="en-US" altLang="ja-JP" sz="1300">
              <a:latin typeface="ＭＳ Ｐゴシック"/>
            </a:rPr>
            <a:t>98.50</a:t>
          </a:r>
          <a:r>
            <a:rPr kumimoji="1" lang="ja-JP" altLang="en-US" sz="1300">
              <a:latin typeface="ＭＳ Ｐゴシック"/>
            </a:rPr>
            <a:t>％）、遊休資産の売却、地場産業の育成を積極的に推進し、自主財源の確保に努める。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71261</xdr:rowOff>
    </xdr:from>
    <xdr:to>
      <xdr:col>7</xdr:col>
      <xdr:colOff>152400</xdr:colOff>
      <xdr:row>44</xdr:row>
      <xdr:rowOff>71261</xdr:rowOff>
    </xdr:to>
    <xdr:cxnSp macro="">
      <xdr:nvCxnSpPr>
        <xdr:cNvPr id="67" name="直線コネクタ 66"/>
        <xdr:cNvCxnSpPr/>
      </xdr:nvCxnSpPr>
      <xdr:spPr>
        <a:xfrm>
          <a:off x="4114800" y="7615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8"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71261</xdr:rowOff>
    </xdr:from>
    <xdr:to>
      <xdr:col>6</xdr:col>
      <xdr:colOff>0</xdr:colOff>
      <xdr:row>44</xdr:row>
      <xdr:rowOff>84667</xdr:rowOff>
    </xdr:to>
    <xdr:cxnSp macro="">
      <xdr:nvCxnSpPr>
        <xdr:cNvPr id="70" name="直線コネクタ 69"/>
        <xdr:cNvCxnSpPr/>
      </xdr:nvCxnSpPr>
      <xdr:spPr>
        <a:xfrm flipV="1">
          <a:off x="3225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2" name="テキスト ボックス 71"/>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71261</xdr:rowOff>
    </xdr:from>
    <xdr:to>
      <xdr:col>4</xdr:col>
      <xdr:colOff>482600</xdr:colOff>
      <xdr:row>44</xdr:row>
      <xdr:rowOff>84667</xdr:rowOff>
    </xdr:to>
    <xdr:cxnSp macro="">
      <xdr:nvCxnSpPr>
        <xdr:cNvPr id="73" name="直線コネクタ 72"/>
        <xdr:cNvCxnSpPr/>
      </xdr:nvCxnSpPr>
      <xdr:spPr>
        <a:xfrm>
          <a:off x="2336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5" name="テキスト ボックス 74"/>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31045</xdr:rowOff>
    </xdr:from>
    <xdr:to>
      <xdr:col>3</xdr:col>
      <xdr:colOff>279400</xdr:colOff>
      <xdr:row>44</xdr:row>
      <xdr:rowOff>71261</xdr:rowOff>
    </xdr:to>
    <xdr:cxnSp macro="">
      <xdr:nvCxnSpPr>
        <xdr:cNvPr id="76" name="直線コネクタ 75"/>
        <xdr:cNvCxnSpPr/>
      </xdr:nvCxnSpPr>
      <xdr:spPr>
        <a:xfrm>
          <a:off x="1447800" y="75748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78" name="テキスト ボックス 77"/>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20461</xdr:rowOff>
    </xdr:from>
    <xdr:to>
      <xdr:col>7</xdr:col>
      <xdr:colOff>203200</xdr:colOff>
      <xdr:row>44</xdr:row>
      <xdr:rowOff>122061</xdr:rowOff>
    </xdr:to>
    <xdr:sp macro="" textlink="">
      <xdr:nvSpPr>
        <xdr:cNvPr id="86" name="円/楕円 85"/>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163988</xdr:rowOff>
    </xdr:from>
    <xdr:ext cx="762000" cy="259045"/>
    <xdr:sp macro="" textlink="">
      <xdr:nvSpPr>
        <xdr:cNvPr id="87" name="財政力該当値テキスト"/>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20461</xdr:rowOff>
    </xdr:from>
    <xdr:to>
      <xdr:col>6</xdr:col>
      <xdr:colOff>50800</xdr:colOff>
      <xdr:row>44</xdr:row>
      <xdr:rowOff>122061</xdr:rowOff>
    </xdr:to>
    <xdr:sp macro="" textlink="">
      <xdr:nvSpPr>
        <xdr:cNvPr id="88" name="円/楕円 87"/>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106838</xdr:rowOff>
    </xdr:from>
    <xdr:ext cx="736600" cy="259045"/>
    <xdr:sp macro="" textlink="">
      <xdr:nvSpPr>
        <xdr:cNvPr id="89" name="テキスト ボックス 88"/>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0" name="円/楕円 89"/>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1" name="テキスト ボックス 90"/>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20461</xdr:rowOff>
    </xdr:from>
    <xdr:to>
      <xdr:col>3</xdr:col>
      <xdr:colOff>330200</xdr:colOff>
      <xdr:row>44</xdr:row>
      <xdr:rowOff>122061</xdr:rowOff>
    </xdr:to>
    <xdr:sp macro="" textlink="">
      <xdr:nvSpPr>
        <xdr:cNvPr id="92" name="円/楕円 91"/>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106838</xdr:rowOff>
    </xdr:from>
    <xdr:ext cx="762000" cy="259045"/>
    <xdr:sp macro="" textlink="">
      <xdr:nvSpPr>
        <xdr:cNvPr id="93" name="テキスト ボックス 92"/>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151695</xdr:rowOff>
    </xdr:from>
    <xdr:to>
      <xdr:col>2</xdr:col>
      <xdr:colOff>127000</xdr:colOff>
      <xdr:row>44</xdr:row>
      <xdr:rowOff>81845</xdr:rowOff>
    </xdr:to>
    <xdr:sp macro="" textlink="">
      <xdr:nvSpPr>
        <xdr:cNvPr id="94" name="円/楕円 93"/>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66622</xdr:rowOff>
    </xdr:from>
    <xdr:ext cx="762000" cy="259045"/>
    <xdr:sp macro="" textlink="">
      <xdr:nvSpPr>
        <xdr:cNvPr id="95" name="テキスト ボックス 94"/>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扶助費及び公債費の増加により</a:t>
          </a:r>
          <a:r>
            <a:rPr kumimoji="1" lang="en-US" altLang="ja-JP" sz="1300">
              <a:latin typeface="ＭＳ Ｐゴシック"/>
            </a:rPr>
            <a:t>92.5</a:t>
          </a:r>
          <a:r>
            <a:rPr kumimoji="1" lang="ja-JP" altLang="en-US" sz="1300">
              <a:latin typeface="ＭＳ Ｐゴシック"/>
            </a:rPr>
            <a:t>％と類似団体平均を上回っている。扶助費については資格審査等の適正化で前年度からの増加を最小限に抑制し、公債費については交付税措置のある有利な地方債の発行に努める。</a:t>
          </a:r>
        </a:p>
        <a:p>
          <a:r>
            <a:rPr kumimoji="1" lang="ja-JP" altLang="en-US" sz="1300">
              <a:latin typeface="ＭＳ Ｐゴシック"/>
            </a:rPr>
            <a:t>今後は庁舎整備等の大規模事業が控えているため、第三次行政改革大綱（Ｈ</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月策定）に基づき、公共施設の統廃合による維持管理費の削減、各種団体への補助金や施設利用料の見直しを実施していく。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12700</xdr:rowOff>
    </xdr:from>
    <xdr:to>
      <xdr:col>7</xdr:col>
      <xdr:colOff>152400</xdr:colOff>
      <xdr:row>65</xdr:row>
      <xdr:rowOff>46482</xdr:rowOff>
    </xdr:to>
    <xdr:cxnSp macro="">
      <xdr:nvCxnSpPr>
        <xdr:cNvPr id="128" name="直線コネクタ 127"/>
        <xdr:cNvCxnSpPr/>
      </xdr:nvCxnSpPr>
      <xdr:spPr>
        <a:xfrm flipV="1">
          <a:off x="4114800" y="1115695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29"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145542</xdr:rowOff>
    </xdr:from>
    <xdr:to>
      <xdr:col>6</xdr:col>
      <xdr:colOff>0</xdr:colOff>
      <xdr:row>65</xdr:row>
      <xdr:rowOff>46482</xdr:rowOff>
    </xdr:to>
    <xdr:cxnSp macro="">
      <xdr:nvCxnSpPr>
        <xdr:cNvPr id="131" name="直線コネクタ 130"/>
        <xdr:cNvCxnSpPr/>
      </xdr:nvCxnSpPr>
      <xdr:spPr>
        <a:xfrm>
          <a:off x="3225800" y="1111834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131843</xdr:rowOff>
    </xdr:from>
    <xdr:ext cx="736600" cy="259045"/>
    <xdr:sp macro="" textlink="">
      <xdr:nvSpPr>
        <xdr:cNvPr id="133" name="テキスト ボックス 132"/>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53848</xdr:rowOff>
    </xdr:from>
    <xdr:to>
      <xdr:col>4</xdr:col>
      <xdr:colOff>482600</xdr:colOff>
      <xdr:row>64</xdr:row>
      <xdr:rowOff>145542</xdr:rowOff>
    </xdr:to>
    <xdr:cxnSp macro="">
      <xdr:nvCxnSpPr>
        <xdr:cNvPr id="134" name="直線コネクタ 133"/>
        <xdr:cNvCxnSpPr/>
      </xdr:nvCxnSpPr>
      <xdr:spPr>
        <a:xfrm>
          <a:off x="2336800" y="1102664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170451</xdr:rowOff>
    </xdr:from>
    <xdr:ext cx="762000" cy="259045"/>
    <xdr:sp macro="" textlink="">
      <xdr:nvSpPr>
        <xdr:cNvPr id="136" name="テキスト ボックス 135"/>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75692</xdr:rowOff>
    </xdr:from>
    <xdr:to>
      <xdr:col>3</xdr:col>
      <xdr:colOff>279400</xdr:colOff>
      <xdr:row>64</xdr:row>
      <xdr:rowOff>53848</xdr:rowOff>
    </xdr:to>
    <xdr:cxnSp macro="">
      <xdr:nvCxnSpPr>
        <xdr:cNvPr id="137" name="直線コネクタ 136"/>
        <xdr:cNvCxnSpPr/>
      </xdr:nvCxnSpPr>
      <xdr:spPr>
        <a:xfrm>
          <a:off x="1447800" y="1087704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136669</xdr:rowOff>
    </xdr:from>
    <xdr:ext cx="762000" cy="259045"/>
    <xdr:sp macro="" textlink="">
      <xdr:nvSpPr>
        <xdr:cNvPr id="139" name="テキスト ボックス 138"/>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20845</xdr:rowOff>
    </xdr:from>
    <xdr:ext cx="762000" cy="259045"/>
    <xdr:sp macro="" textlink="">
      <xdr:nvSpPr>
        <xdr:cNvPr id="141" name="テキスト ボックス 140"/>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47" name="円/楕円 146"/>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105427</xdr:rowOff>
    </xdr:from>
    <xdr:ext cx="762000" cy="259045"/>
    <xdr:sp macro="" textlink="">
      <xdr:nvSpPr>
        <xdr:cNvPr id="148"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167132</xdr:rowOff>
    </xdr:from>
    <xdr:to>
      <xdr:col>6</xdr:col>
      <xdr:colOff>50800</xdr:colOff>
      <xdr:row>65</xdr:row>
      <xdr:rowOff>97282</xdr:rowOff>
    </xdr:to>
    <xdr:sp macro="" textlink="">
      <xdr:nvSpPr>
        <xdr:cNvPr id="149" name="円/楕円 148"/>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82059</xdr:rowOff>
    </xdr:from>
    <xdr:ext cx="736600" cy="259045"/>
    <xdr:sp macro="" textlink="">
      <xdr:nvSpPr>
        <xdr:cNvPr id="150" name="テキスト ボックス 149"/>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94742</xdr:rowOff>
    </xdr:from>
    <xdr:to>
      <xdr:col>4</xdr:col>
      <xdr:colOff>533400</xdr:colOff>
      <xdr:row>65</xdr:row>
      <xdr:rowOff>24892</xdr:rowOff>
    </xdr:to>
    <xdr:sp macro="" textlink="">
      <xdr:nvSpPr>
        <xdr:cNvPr id="151" name="円/楕円 150"/>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9669</xdr:rowOff>
    </xdr:from>
    <xdr:ext cx="762000" cy="259045"/>
    <xdr:sp macro="" textlink="">
      <xdr:nvSpPr>
        <xdr:cNvPr id="152" name="テキスト ボックス 151"/>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3048</xdr:rowOff>
    </xdr:from>
    <xdr:to>
      <xdr:col>3</xdr:col>
      <xdr:colOff>330200</xdr:colOff>
      <xdr:row>64</xdr:row>
      <xdr:rowOff>104648</xdr:rowOff>
    </xdr:to>
    <xdr:sp macro="" textlink="">
      <xdr:nvSpPr>
        <xdr:cNvPr id="153" name="円/楕円 152"/>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89425</xdr:rowOff>
    </xdr:from>
    <xdr:ext cx="762000" cy="259045"/>
    <xdr:sp macro="" textlink="">
      <xdr:nvSpPr>
        <xdr:cNvPr id="154" name="テキスト ボックス 153"/>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55" name="円/楕円 154"/>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111269</xdr:rowOff>
    </xdr:from>
    <xdr:ext cx="762000" cy="259045"/>
    <xdr:sp macro="" textlink="">
      <xdr:nvSpPr>
        <xdr:cNvPr id="156" name="テキスト ボックス 155"/>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[132,109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定員適正化計画を大幅に上回る職員数の削減により、類似団体平均を下回っている。</a:t>
          </a:r>
        </a:p>
        <a:p>
          <a:r>
            <a:rPr kumimoji="1" lang="ja-JP" altLang="en-US" sz="1300">
              <a:latin typeface="ＭＳ Ｐゴシック"/>
            </a:rPr>
            <a:t>　物件費については給食施設整備事業が終わり減少しているが、今後も庁舎整備等の大規模事業が控えているため、公共施設の統廃合による維持管理費の削減、公共施設の民間移譲、統廃合を推進するとともに、各種団体等への市単独補助金の見直しにより、コスト削減を図る必要があ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126273</xdr:rowOff>
    </xdr:from>
    <xdr:to>
      <xdr:col>7</xdr:col>
      <xdr:colOff>152400</xdr:colOff>
      <xdr:row>81</xdr:row>
      <xdr:rowOff>148608</xdr:rowOff>
    </xdr:to>
    <xdr:cxnSp macro="">
      <xdr:nvCxnSpPr>
        <xdr:cNvPr id="189" name="直線コネクタ 188"/>
        <xdr:cNvCxnSpPr/>
      </xdr:nvCxnSpPr>
      <xdr:spPr>
        <a:xfrm>
          <a:off x="4114800" y="14013723"/>
          <a:ext cx="838200" cy="2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84203</xdr:rowOff>
    </xdr:from>
    <xdr:ext cx="762000" cy="259045"/>
    <xdr:sp macro="" textlink="">
      <xdr:nvSpPr>
        <xdr:cNvPr id="190" name="人件費・物件費等の状況平均値テキスト"/>
        <xdr:cNvSpPr txBox="1"/>
      </xdr:nvSpPr>
      <xdr:spPr>
        <a:xfrm>
          <a:off x="5041900" y="1397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118411</xdr:rowOff>
    </xdr:from>
    <xdr:to>
      <xdr:col>6</xdr:col>
      <xdr:colOff>0</xdr:colOff>
      <xdr:row>81</xdr:row>
      <xdr:rowOff>126273</xdr:rowOff>
    </xdr:to>
    <xdr:cxnSp macro="">
      <xdr:nvCxnSpPr>
        <xdr:cNvPr id="192" name="直線コネクタ 191"/>
        <xdr:cNvCxnSpPr/>
      </xdr:nvCxnSpPr>
      <xdr:spPr>
        <a:xfrm>
          <a:off x="3225800" y="14005861"/>
          <a:ext cx="889000" cy="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17981</xdr:rowOff>
    </xdr:from>
    <xdr:ext cx="736600" cy="259045"/>
    <xdr:sp macro="" textlink="">
      <xdr:nvSpPr>
        <xdr:cNvPr id="194" name="テキスト ボックス 193"/>
        <xdr:cNvSpPr txBox="1"/>
      </xdr:nvSpPr>
      <xdr:spPr>
        <a:xfrm>
          <a:off x="3733800" y="14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118411</xdr:rowOff>
    </xdr:from>
    <xdr:to>
      <xdr:col>4</xdr:col>
      <xdr:colOff>482600</xdr:colOff>
      <xdr:row>81</xdr:row>
      <xdr:rowOff>142218</xdr:rowOff>
    </xdr:to>
    <xdr:cxnSp macro="">
      <xdr:nvCxnSpPr>
        <xdr:cNvPr id="195" name="直線コネクタ 194"/>
        <xdr:cNvCxnSpPr/>
      </xdr:nvCxnSpPr>
      <xdr:spPr>
        <a:xfrm flipV="1">
          <a:off x="2336800" y="14005861"/>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167429</xdr:rowOff>
    </xdr:from>
    <xdr:ext cx="762000" cy="259045"/>
    <xdr:sp macro="" textlink="">
      <xdr:nvSpPr>
        <xdr:cNvPr id="197" name="テキスト ボックス 196"/>
        <xdr:cNvSpPr txBox="1"/>
      </xdr:nvSpPr>
      <xdr:spPr>
        <a:xfrm>
          <a:off x="2844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122253</xdr:rowOff>
    </xdr:from>
    <xdr:to>
      <xdr:col>3</xdr:col>
      <xdr:colOff>279400</xdr:colOff>
      <xdr:row>81</xdr:row>
      <xdr:rowOff>142218</xdr:rowOff>
    </xdr:to>
    <xdr:cxnSp macro="">
      <xdr:nvCxnSpPr>
        <xdr:cNvPr id="198" name="直線コネクタ 197"/>
        <xdr:cNvCxnSpPr/>
      </xdr:nvCxnSpPr>
      <xdr:spPr>
        <a:xfrm>
          <a:off x="1447800" y="14009703"/>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12842</xdr:rowOff>
    </xdr:from>
    <xdr:ext cx="762000" cy="259045"/>
    <xdr:sp macro="" textlink="">
      <xdr:nvSpPr>
        <xdr:cNvPr id="200" name="テキスト ボックス 199"/>
        <xdr:cNvSpPr txBox="1"/>
      </xdr:nvSpPr>
      <xdr:spPr>
        <a:xfrm>
          <a:off x="1955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167188</xdr:rowOff>
    </xdr:from>
    <xdr:ext cx="762000" cy="259045"/>
    <xdr:sp macro="" textlink="">
      <xdr:nvSpPr>
        <xdr:cNvPr id="202" name="テキスト ボックス 201"/>
        <xdr:cNvSpPr txBox="1"/>
      </xdr:nvSpPr>
      <xdr:spPr>
        <a:xfrm>
          <a:off x="1066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97808</xdr:rowOff>
    </xdr:from>
    <xdr:to>
      <xdr:col>7</xdr:col>
      <xdr:colOff>203200</xdr:colOff>
      <xdr:row>82</xdr:row>
      <xdr:rowOff>27958</xdr:rowOff>
    </xdr:to>
    <xdr:sp macro="" textlink="">
      <xdr:nvSpPr>
        <xdr:cNvPr id="208" name="円/楕円 207"/>
        <xdr:cNvSpPr/>
      </xdr:nvSpPr>
      <xdr:spPr>
        <a:xfrm>
          <a:off x="4902200" y="1398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114335</xdr:rowOff>
    </xdr:from>
    <xdr:ext cx="762000" cy="259045"/>
    <xdr:sp macro="" textlink="">
      <xdr:nvSpPr>
        <xdr:cNvPr id="209" name="人件費・物件費等の状況該当値テキスト"/>
        <xdr:cNvSpPr txBox="1"/>
      </xdr:nvSpPr>
      <xdr:spPr>
        <a:xfrm>
          <a:off x="5041900" y="13830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132,109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75473</xdr:rowOff>
    </xdr:from>
    <xdr:to>
      <xdr:col>6</xdr:col>
      <xdr:colOff>50800</xdr:colOff>
      <xdr:row>82</xdr:row>
      <xdr:rowOff>5623</xdr:rowOff>
    </xdr:to>
    <xdr:sp macro="" textlink="">
      <xdr:nvSpPr>
        <xdr:cNvPr id="210" name="円/楕円 209"/>
        <xdr:cNvSpPr/>
      </xdr:nvSpPr>
      <xdr:spPr>
        <a:xfrm>
          <a:off x="4064000" y="1396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15800</xdr:rowOff>
    </xdr:from>
    <xdr:ext cx="736600" cy="259045"/>
    <xdr:sp macro="" textlink="">
      <xdr:nvSpPr>
        <xdr:cNvPr id="211" name="テキスト ボックス 210"/>
        <xdr:cNvSpPr txBox="1"/>
      </xdr:nvSpPr>
      <xdr:spPr>
        <a:xfrm>
          <a:off x="3733800" y="1373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127,481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67611</xdr:rowOff>
    </xdr:from>
    <xdr:to>
      <xdr:col>4</xdr:col>
      <xdr:colOff>533400</xdr:colOff>
      <xdr:row>81</xdr:row>
      <xdr:rowOff>169211</xdr:rowOff>
    </xdr:to>
    <xdr:sp macro="" textlink="">
      <xdr:nvSpPr>
        <xdr:cNvPr id="212" name="円/楕円 211"/>
        <xdr:cNvSpPr/>
      </xdr:nvSpPr>
      <xdr:spPr>
        <a:xfrm>
          <a:off x="3175000" y="139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7938</xdr:rowOff>
    </xdr:from>
    <xdr:ext cx="762000" cy="259045"/>
    <xdr:sp macro="" textlink="">
      <xdr:nvSpPr>
        <xdr:cNvPr id="213" name="テキスト ボックス 212"/>
        <xdr:cNvSpPr txBox="1"/>
      </xdr:nvSpPr>
      <xdr:spPr>
        <a:xfrm>
          <a:off x="2844800" y="1372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125,852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91418</xdr:rowOff>
    </xdr:from>
    <xdr:to>
      <xdr:col>3</xdr:col>
      <xdr:colOff>330200</xdr:colOff>
      <xdr:row>82</xdr:row>
      <xdr:rowOff>21568</xdr:rowOff>
    </xdr:to>
    <xdr:sp macro="" textlink="">
      <xdr:nvSpPr>
        <xdr:cNvPr id="214" name="円/楕円 213"/>
        <xdr:cNvSpPr/>
      </xdr:nvSpPr>
      <xdr:spPr>
        <a:xfrm>
          <a:off x="2286000" y="1397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6345</xdr:rowOff>
    </xdr:from>
    <xdr:ext cx="762000" cy="259045"/>
    <xdr:sp macro="" textlink="">
      <xdr:nvSpPr>
        <xdr:cNvPr id="215" name="テキスト ボックス 214"/>
        <xdr:cNvSpPr txBox="1"/>
      </xdr:nvSpPr>
      <xdr:spPr>
        <a:xfrm>
          <a:off x="1955800" y="1406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130,785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71453</xdr:rowOff>
    </xdr:from>
    <xdr:to>
      <xdr:col>2</xdr:col>
      <xdr:colOff>127000</xdr:colOff>
      <xdr:row>82</xdr:row>
      <xdr:rowOff>1603</xdr:rowOff>
    </xdr:to>
    <xdr:sp macro="" textlink="">
      <xdr:nvSpPr>
        <xdr:cNvPr id="216" name="円/楕円 215"/>
        <xdr:cNvSpPr/>
      </xdr:nvSpPr>
      <xdr:spPr>
        <a:xfrm>
          <a:off x="1397000" y="1395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11780</xdr:rowOff>
    </xdr:from>
    <xdr:ext cx="762000" cy="259045"/>
    <xdr:sp macro="" textlink="">
      <xdr:nvSpPr>
        <xdr:cNvPr id="217" name="テキスト ボックス 216"/>
        <xdr:cNvSpPr txBox="1"/>
      </xdr:nvSpPr>
      <xdr:spPr>
        <a:xfrm>
          <a:off x="1066800" y="1372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ラスパイレス指数については、以前より類似団体平均よりも低い水準で推移してきている。平成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24</a:t>
          </a:r>
          <a:r>
            <a:rPr kumimoji="1" lang="ja-JP" altLang="en-US" sz="1300">
              <a:latin typeface="ＭＳ Ｐゴシック"/>
            </a:rPr>
            <a:t>年度について、一時的に</a:t>
          </a:r>
          <a:r>
            <a:rPr kumimoji="1" lang="en-US" altLang="ja-JP" sz="1300">
              <a:latin typeface="ＭＳ Ｐゴシック"/>
            </a:rPr>
            <a:t>100</a:t>
          </a:r>
          <a:r>
            <a:rPr kumimoji="1" lang="ja-JP" altLang="en-US" sz="1300">
              <a:latin typeface="ＭＳ Ｐゴシック"/>
            </a:rPr>
            <a:t>を上回っているが、これについては、国家公務員の給与減額支給措置の影響によるものである。平成</a:t>
          </a:r>
          <a:r>
            <a:rPr kumimoji="1" lang="en-US" altLang="ja-JP" sz="1300">
              <a:latin typeface="ＭＳ Ｐゴシック"/>
            </a:rPr>
            <a:t>26</a:t>
          </a:r>
          <a:r>
            <a:rPr kumimoji="1" lang="ja-JP" altLang="en-US" sz="1300">
              <a:latin typeface="ＭＳ Ｐゴシック"/>
            </a:rPr>
            <a:t>年度についても類似団体平均値を下回っており、全国市平均よりも低い水準にある。今後も引き続き適正な給与水準を保つよう取り組んでいく。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87</xdr:row>
      <xdr:rowOff>50800</xdr:rowOff>
    </xdr:to>
    <xdr:cxnSp macro="">
      <xdr:nvCxnSpPr>
        <xdr:cNvPr id="246" name="直線コネクタ 245"/>
        <xdr:cNvCxnSpPr/>
      </xdr:nvCxnSpPr>
      <xdr:spPr>
        <a:xfrm flipV="1">
          <a:off x="17018000" y="13840884"/>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22877</xdr:rowOff>
    </xdr:from>
    <xdr:ext cx="762000" cy="259045"/>
    <xdr:sp macro="" textlink="">
      <xdr:nvSpPr>
        <xdr:cNvPr id="247" name="給与水準   （国との比較）最小値テキスト"/>
        <xdr:cNvSpPr txBox="1"/>
      </xdr:nvSpPr>
      <xdr:spPr>
        <a:xfrm>
          <a:off x="17106900" y="1493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50800</xdr:rowOff>
    </xdr:from>
    <xdr:to>
      <xdr:col>24</xdr:col>
      <xdr:colOff>647700</xdr:colOff>
      <xdr:row>87</xdr:row>
      <xdr:rowOff>50800</xdr:rowOff>
    </xdr:to>
    <xdr:cxnSp macro="">
      <xdr:nvCxnSpPr>
        <xdr:cNvPr id="248" name="直線コネクタ 247"/>
        <xdr:cNvCxnSpPr/>
      </xdr:nvCxnSpPr>
      <xdr:spPr>
        <a:xfrm>
          <a:off x="16929100" y="1496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49"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0" name="直線コネクタ 249"/>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66322</xdr:rowOff>
    </xdr:from>
    <xdr:to>
      <xdr:col>24</xdr:col>
      <xdr:colOff>558800</xdr:colOff>
      <xdr:row>84</xdr:row>
      <xdr:rowOff>2116</xdr:rowOff>
    </xdr:to>
    <xdr:cxnSp macro="">
      <xdr:nvCxnSpPr>
        <xdr:cNvPr id="251" name="直線コネクタ 250"/>
        <xdr:cNvCxnSpPr/>
      </xdr:nvCxnSpPr>
      <xdr:spPr>
        <a:xfrm>
          <a:off x="16179800" y="14296672"/>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2"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3" name="フローチャート : 判断 252"/>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66322</xdr:rowOff>
    </xdr:from>
    <xdr:to>
      <xdr:col>23</xdr:col>
      <xdr:colOff>406400</xdr:colOff>
      <xdr:row>88</xdr:row>
      <xdr:rowOff>147461</xdr:rowOff>
    </xdr:to>
    <xdr:cxnSp macro="">
      <xdr:nvCxnSpPr>
        <xdr:cNvPr id="254" name="直線コネクタ 253"/>
        <xdr:cNvCxnSpPr/>
      </xdr:nvCxnSpPr>
      <xdr:spPr>
        <a:xfrm flipV="1">
          <a:off x="15290800" y="14296672"/>
          <a:ext cx="889000" cy="9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95955</xdr:rowOff>
    </xdr:from>
    <xdr:to>
      <xdr:col>23</xdr:col>
      <xdr:colOff>457200</xdr:colOff>
      <xdr:row>84</xdr:row>
      <xdr:rowOff>26105</xdr:rowOff>
    </xdr:to>
    <xdr:sp macro="" textlink="">
      <xdr:nvSpPr>
        <xdr:cNvPr id="255" name="フローチャート : 判断 254"/>
        <xdr:cNvSpPr/>
      </xdr:nvSpPr>
      <xdr:spPr>
        <a:xfrm>
          <a:off x="16129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10882</xdr:rowOff>
    </xdr:from>
    <xdr:ext cx="736600" cy="259045"/>
    <xdr:sp macro="" textlink="">
      <xdr:nvSpPr>
        <xdr:cNvPr id="256" name="テキスト ボックス 255"/>
        <xdr:cNvSpPr txBox="1"/>
      </xdr:nvSpPr>
      <xdr:spPr>
        <a:xfrm>
          <a:off x="15798800" y="1441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93839</xdr:rowOff>
    </xdr:from>
    <xdr:to>
      <xdr:col>22</xdr:col>
      <xdr:colOff>203200</xdr:colOff>
      <xdr:row>88</xdr:row>
      <xdr:rowOff>147461</xdr:rowOff>
    </xdr:to>
    <xdr:cxnSp macro="">
      <xdr:nvCxnSpPr>
        <xdr:cNvPr id="257" name="直線コネクタ 256"/>
        <xdr:cNvCxnSpPr/>
      </xdr:nvCxnSpPr>
      <xdr:spPr>
        <a:xfrm>
          <a:off x="14401800" y="151814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139700</xdr:rowOff>
    </xdr:from>
    <xdr:to>
      <xdr:col>22</xdr:col>
      <xdr:colOff>254000</xdr:colOff>
      <xdr:row>90</xdr:row>
      <xdr:rowOff>69850</xdr:rowOff>
    </xdr:to>
    <xdr:sp macro="" textlink="">
      <xdr:nvSpPr>
        <xdr:cNvPr id="258" name="フローチャート : 判断 257"/>
        <xdr:cNvSpPr/>
      </xdr:nvSpPr>
      <xdr:spPr>
        <a:xfrm>
          <a:off x="15240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59" name="テキスト ボックス 258"/>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90311</xdr:rowOff>
    </xdr:from>
    <xdr:to>
      <xdr:col>21</xdr:col>
      <xdr:colOff>0</xdr:colOff>
      <xdr:row>88</xdr:row>
      <xdr:rowOff>93839</xdr:rowOff>
    </xdr:to>
    <xdr:cxnSp macro="">
      <xdr:nvCxnSpPr>
        <xdr:cNvPr id="260" name="直線コネクタ 259"/>
        <xdr:cNvCxnSpPr/>
      </xdr:nvCxnSpPr>
      <xdr:spPr>
        <a:xfrm>
          <a:off x="13512800" y="14149211"/>
          <a:ext cx="889000" cy="103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126295</xdr:rowOff>
    </xdr:from>
    <xdr:to>
      <xdr:col>21</xdr:col>
      <xdr:colOff>50800</xdr:colOff>
      <xdr:row>90</xdr:row>
      <xdr:rowOff>56445</xdr:rowOff>
    </xdr:to>
    <xdr:sp macro="" textlink="">
      <xdr:nvSpPr>
        <xdr:cNvPr id="261" name="フローチャート : 判断 260"/>
        <xdr:cNvSpPr/>
      </xdr:nvSpPr>
      <xdr:spPr>
        <a:xfrm>
          <a:off x="14351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41222</xdr:rowOff>
    </xdr:from>
    <xdr:ext cx="762000" cy="259045"/>
    <xdr:sp macro="" textlink="">
      <xdr:nvSpPr>
        <xdr:cNvPr id="262" name="テキスト ボックス 261"/>
        <xdr:cNvSpPr txBox="1"/>
      </xdr:nvSpPr>
      <xdr:spPr>
        <a:xfrm>
          <a:off x="14020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3" name="フローチャート : 判断 262"/>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128711</xdr:rowOff>
    </xdr:from>
    <xdr:ext cx="762000" cy="259045"/>
    <xdr:sp macro="" textlink="">
      <xdr:nvSpPr>
        <xdr:cNvPr id="264" name="テキスト ボックス 263"/>
        <xdr:cNvSpPr txBox="1"/>
      </xdr:nvSpPr>
      <xdr:spPr>
        <a:xfrm>
          <a:off x="13131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0" name="円/楕円 269"/>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139293</xdr:rowOff>
    </xdr:from>
    <xdr:ext cx="762000" cy="259045"/>
    <xdr:sp macro="" textlink="">
      <xdr:nvSpPr>
        <xdr:cNvPr id="271"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15522</xdr:rowOff>
    </xdr:from>
    <xdr:to>
      <xdr:col>23</xdr:col>
      <xdr:colOff>457200</xdr:colOff>
      <xdr:row>83</xdr:row>
      <xdr:rowOff>117122</xdr:rowOff>
    </xdr:to>
    <xdr:sp macro="" textlink="">
      <xdr:nvSpPr>
        <xdr:cNvPr id="272" name="円/楕円 271"/>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127299</xdr:rowOff>
    </xdr:from>
    <xdr:ext cx="736600" cy="259045"/>
    <xdr:sp macro="" textlink="">
      <xdr:nvSpPr>
        <xdr:cNvPr id="273" name="テキスト ボックス 272"/>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96661</xdr:rowOff>
    </xdr:from>
    <xdr:to>
      <xdr:col>22</xdr:col>
      <xdr:colOff>254000</xdr:colOff>
      <xdr:row>89</xdr:row>
      <xdr:rowOff>26811</xdr:rowOff>
    </xdr:to>
    <xdr:sp macro="" textlink="">
      <xdr:nvSpPr>
        <xdr:cNvPr id="274" name="円/楕円 273"/>
        <xdr:cNvSpPr/>
      </xdr:nvSpPr>
      <xdr:spPr>
        <a:xfrm>
          <a:off x="15240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36988</xdr:rowOff>
    </xdr:from>
    <xdr:ext cx="762000" cy="259045"/>
    <xdr:sp macro="" textlink="">
      <xdr:nvSpPr>
        <xdr:cNvPr id="275" name="テキスト ボックス 274"/>
        <xdr:cNvSpPr txBox="1"/>
      </xdr:nvSpPr>
      <xdr:spPr>
        <a:xfrm>
          <a:off x="14909800" y="149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43039</xdr:rowOff>
    </xdr:from>
    <xdr:to>
      <xdr:col>21</xdr:col>
      <xdr:colOff>50800</xdr:colOff>
      <xdr:row>88</xdr:row>
      <xdr:rowOff>144639</xdr:rowOff>
    </xdr:to>
    <xdr:sp macro="" textlink="">
      <xdr:nvSpPr>
        <xdr:cNvPr id="276" name="円/楕円 275"/>
        <xdr:cNvSpPr/>
      </xdr:nvSpPr>
      <xdr:spPr>
        <a:xfrm>
          <a:off x="14351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154816</xdr:rowOff>
    </xdr:from>
    <xdr:ext cx="762000" cy="259045"/>
    <xdr:sp macro="" textlink="">
      <xdr:nvSpPr>
        <xdr:cNvPr id="277" name="テキスト ボックス 276"/>
        <xdr:cNvSpPr txBox="1"/>
      </xdr:nvSpPr>
      <xdr:spPr>
        <a:xfrm>
          <a:off x="14020800" y="1489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39511</xdr:rowOff>
    </xdr:from>
    <xdr:to>
      <xdr:col>19</xdr:col>
      <xdr:colOff>533400</xdr:colOff>
      <xdr:row>82</xdr:row>
      <xdr:rowOff>141111</xdr:rowOff>
    </xdr:to>
    <xdr:sp macro="" textlink="">
      <xdr:nvSpPr>
        <xdr:cNvPr id="278" name="円/楕円 277"/>
        <xdr:cNvSpPr/>
      </xdr:nvSpPr>
      <xdr:spPr>
        <a:xfrm>
          <a:off x="13462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151288</xdr:rowOff>
    </xdr:from>
    <xdr:ext cx="762000" cy="259045"/>
    <xdr:sp macro="" textlink="">
      <xdr:nvSpPr>
        <xdr:cNvPr id="279" name="テキスト ボックス 278"/>
        <xdr:cNvSpPr txBox="1"/>
      </xdr:nvSpPr>
      <xdr:spPr>
        <a:xfrm>
          <a:off x="13131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月に定員適正化計画（平成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613</a:t>
          </a:r>
          <a:r>
            <a:rPr kumimoji="1" lang="ja-JP" altLang="en-US" sz="1300">
              <a:latin typeface="ＭＳ Ｐゴシック"/>
            </a:rPr>
            <a:t>名）」を策定し、平成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a:t>
          </a:r>
          <a:r>
            <a:rPr kumimoji="1" lang="en-US" altLang="ja-JP" sz="1300">
              <a:latin typeface="ＭＳ Ｐゴシック"/>
            </a:rPr>
            <a:t>483</a:t>
          </a:r>
          <a:r>
            <a:rPr kumimoji="1" lang="ja-JP" altLang="en-US" sz="1300">
              <a:latin typeface="ＭＳ Ｐゴシック"/>
            </a:rPr>
            <a:t>名となり計画策定時から比較すると目標値を大幅に上回る削減（△</a:t>
          </a:r>
          <a:r>
            <a:rPr kumimoji="1" lang="en-US" altLang="ja-JP" sz="1300">
              <a:latin typeface="ＭＳ Ｐゴシック"/>
            </a:rPr>
            <a:t>130</a:t>
          </a:r>
          <a:r>
            <a:rPr kumimoji="1" lang="ja-JP" altLang="en-US" sz="1300">
              <a:latin typeface="ＭＳ Ｐゴシック"/>
            </a:rPr>
            <a:t>人、削減率</a:t>
          </a:r>
          <a:r>
            <a:rPr kumimoji="1" lang="en-US" altLang="ja-JP" sz="1300">
              <a:latin typeface="ＭＳ Ｐゴシック"/>
            </a:rPr>
            <a:t>21.2</a:t>
          </a:r>
          <a:r>
            <a:rPr kumimoji="1" lang="ja-JP" altLang="en-US" sz="1300">
              <a:latin typeface="ＭＳ Ｐゴシック"/>
            </a:rPr>
            <a:t>％）を行ったが、市の面積が広大で支所を配置しなければならないことから、現時点においては、類似団体平均を上回った職員数となっている。一方で、厳しい財政状況の中にあっては、市民サービスの低下を招くことがないよう配慮しつつも、業務の集約化を行い、効率的な人員配置を進めていく必要があ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09" name="直線コネクタ 308"/>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0"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1" name="直線コネクタ 310"/>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2"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3" name="直線コネクタ 312"/>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94721</xdr:rowOff>
    </xdr:from>
    <xdr:to>
      <xdr:col>24</xdr:col>
      <xdr:colOff>558800</xdr:colOff>
      <xdr:row>62</xdr:row>
      <xdr:rowOff>126894</xdr:rowOff>
    </xdr:to>
    <xdr:cxnSp macro="">
      <xdr:nvCxnSpPr>
        <xdr:cNvPr id="314" name="直線コネクタ 313"/>
        <xdr:cNvCxnSpPr/>
      </xdr:nvCxnSpPr>
      <xdr:spPr>
        <a:xfrm flipV="1">
          <a:off x="16179800" y="10724621"/>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38329</xdr:rowOff>
    </xdr:from>
    <xdr:ext cx="762000" cy="259045"/>
    <xdr:sp macro="" textlink="">
      <xdr:nvSpPr>
        <xdr:cNvPr id="315"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6" name="フローチャート : 判断 315"/>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120862</xdr:rowOff>
    </xdr:from>
    <xdr:to>
      <xdr:col>23</xdr:col>
      <xdr:colOff>406400</xdr:colOff>
      <xdr:row>62</xdr:row>
      <xdr:rowOff>126894</xdr:rowOff>
    </xdr:to>
    <xdr:cxnSp macro="">
      <xdr:nvCxnSpPr>
        <xdr:cNvPr id="317" name="直線コネクタ 316"/>
        <xdr:cNvCxnSpPr/>
      </xdr:nvCxnSpPr>
      <xdr:spPr>
        <a:xfrm>
          <a:off x="15290800" y="1075076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18" name="フローチャート : 判断 317"/>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131568</xdr:rowOff>
    </xdr:from>
    <xdr:ext cx="736600" cy="259045"/>
    <xdr:sp macro="" textlink="">
      <xdr:nvSpPr>
        <xdr:cNvPr id="319" name="テキスト ボックス 318"/>
        <xdr:cNvSpPr txBox="1"/>
      </xdr:nvSpPr>
      <xdr:spPr>
        <a:xfrm>
          <a:off x="15798800" y="1041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118851</xdr:rowOff>
    </xdr:from>
    <xdr:to>
      <xdr:col>22</xdr:col>
      <xdr:colOff>203200</xdr:colOff>
      <xdr:row>62</xdr:row>
      <xdr:rowOff>120862</xdr:rowOff>
    </xdr:to>
    <xdr:cxnSp macro="">
      <xdr:nvCxnSpPr>
        <xdr:cNvPr id="320" name="直線コネクタ 319"/>
        <xdr:cNvCxnSpPr/>
      </xdr:nvCxnSpPr>
      <xdr:spPr>
        <a:xfrm>
          <a:off x="14401800" y="1074875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1" name="フローチャート : 判断 320"/>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137600</xdr:rowOff>
    </xdr:from>
    <xdr:ext cx="762000" cy="259045"/>
    <xdr:sp macro="" textlink="">
      <xdr:nvSpPr>
        <xdr:cNvPr id="322" name="テキスト ボックス 321"/>
        <xdr:cNvSpPr txBox="1"/>
      </xdr:nvSpPr>
      <xdr:spPr>
        <a:xfrm>
          <a:off x="14909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118851</xdr:rowOff>
    </xdr:from>
    <xdr:to>
      <xdr:col>21</xdr:col>
      <xdr:colOff>0</xdr:colOff>
      <xdr:row>63</xdr:row>
      <xdr:rowOff>9737</xdr:rowOff>
    </xdr:to>
    <xdr:cxnSp macro="">
      <xdr:nvCxnSpPr>
        <xdr:cNvPr id="323" name="直線コネクタ 322"/>
        <xdr:cNvCxnSpPr/>
      </xdr:nvCxnSpPr>
      <xdr:spPr>
        <a:xfrm flipV="1">
          <a:off x="13512800" y="10748751"/>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4" name="フローチャート : 判断 323"/>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166493</xdr:rowOff>
    </xdr:from>
    <xdr:ext cx="762000" cy="259045"/>
    <xdr:sp macro="" textlink="">
      <xdr:nvSpPr>
        <xdr:cNvPr id="325" name="テキスト ボックス 324"/>
        <xdr:cNvSpPr txBox="1"/>
      </xdr:nvSpPr>
      <xdr:spPr>
        <a:xfrm>
          <a:off x="14020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6" name="フローチャート : 判断 325"/>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167974</xdr:rowOff>
    </xdr:from>
    <xdr:ext cx="762000" cy="259045"/>
    <xdr:sp macro="" textlink="">
      <xdr:nvSpPr>
        <xdr:cNvPr id="327" name="テキスト ボックス 326"/>
        <xdr:cNvSpPr txBox="1"/>
      </xdr:nvSpPr>
      <xdr:spPr>
        <a:xfrm>
          <a:off x="13131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43921</xdr:rowOff>
    </xdr:from>
    <xdr:to>
      <xdr:col>24</xdr:col>
      <xdr:colOff>609600</xdr:colOff>
      <xdr:row>62</xdr:row>
      <xdr:rowOff>145521</xdr:rowOff>
    </xdr:to>
    <xdr:sp macro="" textlink="">
      <xdr:nvSpPr>
        <xdr:cNvPr id="333" name="円/楕円 332"/>
        <xdr:cNvSpPr/>
      </xdr:nvSpPr>
      <xdr:spPr>
        <a:xfrm>
          <a:off x="16967200" y="106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15998</xdr:rowOff>
    </xdr:from>
    <xdr:ext cx="762000" cy="259045"/>
    <xdr:sp macro="" textlink="">
      <xdr:nvSpPr>
        <xdr:cNvPr id="334" name="定員管理の状況該当値テキスト"/>
        <xdr:cNvSpPr txBox="1"/>
      </xdr:nvSpPr>
      <xdr:spPr>
        <a:xfrm>
          <a:off x="17106900" y="1064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76094</xdr:rowOff>
    </xdr:from>
    <xdr:to>
      <xdr:col>23</xdr:col>
      <xdr:colOff>457200</xdr:colOff>
      <xdr:row>63</xdr:row>
      <xdr:rowOff>6244</xdr:rowOff>
    </xdr:to>
    <xdr:sp macro="" textlink="">
      <xdr:nvSpPr>
        <xdr:cNvPr id="335" name="円/楕円 334"/>
        <xdr:cNvSpPr/>
      </xdr:nvSpPr>
      <xdr:spPr>
        <a:xfrm>
          <a:off x="161290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162471</xdr:rowOff>
    </xdr:from>
    <xdr:ext cx="736600" cy="259045"/>
    <xdr:sp macro="" textlink="">
      <xdr:nvSpPr>
        <xdr:cNvPr id="336" name="テキスト ボックス 335"/>
        <xdr:cNvSpPr txBox="1"/>
      </xdr:nvSpPr>
      <xdr:spPr>
        <a:xfrm>
          <a:off x="15798800" y="1079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70062</xdr:rowOff>
    </xdr:from>
    <xdr:to>
      <xdr:col>22</xdr:col>
      <xdr:colOff>254000</xdr:colOff>
      <xdr:row>63</xdr:row>
      <xdr:rowOff>212</xdr:rowOff>
    </xdr:to>
    <xdr:sp macro="" textlink="">
      <xdr:nvSpPr>
        <xdr:cNvPr id="337" name="円/楕円 336"/>
        <xdr:cNvSpPr/>
      </xdr:nvSpPr>
      <xdr:spPr>
        <a:xfrm>
          <a:off x="15240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156439</xdr:rowOff>
    </xdr:from>
    <xdr:ext cx="762000" cy="259045"/>
    <xdr:sp macro="" textlink="">
      <xdr:nvSpPr>
        <xdr:cNvPr id="338" name="テキスト ボックス 337"/>
        <xdr:cNvSpPr txBox="1"/>
      </xdr:nvSpPr>
      <xdr:spPr>
        <a:xfrm>
          <a:off x="14909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68051</xdr:rowOff>
    </xdr:from>
    <xdr:to>
      <xdr:col>21</xdr:col>
      <xdr:colOff>50800</xdr:colOff>
      <xdr:row>62</xdr:row>
      <xdr:rowOff>169651</xdr:rowOff>
    </xdr:to>
    <xdr:sp macro="" textlink="">
      <xdr:nvSpPr>
        <xdr:cNvPr id="339" name="円/楕円 338"/>
        <xdr:cNvSpPr/>
      </xdr:nvSpPr>
      <xdr:spPr>
        <a:xfrm>
          <a:off x="14351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8378</xdr:rowOff>
    </xdr:from>
    <xdr:ext cx="762000" cy="259045"/>
    <xdr:sp macro="" textlink="">
      <xdr:nvSpPr>
        <xdr:cNvPr id="340" name="テキスト ボックス 339"/>
        <xdr:cNvSpPr txBox="1"/>
      </xdr:nvSpPr>
      <xdr:spPr>
        <a:xfrm>
          <a:off x="14020800" y="1046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130387</xdr:rowOff>
    </xdr:from>
    <xdr:to>
      <xdr:col>19</xdr:col>
      <xdr:colOff>533400</xdr:colOff>
      <xdr:row>63</xdr:row>
      <xdr:rowOff>60537</xdr:rowOff>
    </xdr:to>
    <xdr:sp macro="" textlink="">
      <xdr:nvSpPr>
        <xdr:cNvPr id="341" name="円/楕円 340"/>
        <xdr:cNvSpPr/>
      </xdr:nvSpPr>
      <xdr:spPr>
        <a:xfrm>
          <a:off x="13462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70714</xdr:rowOff>
    </xdr:from>
    <xdr:ext cx="762000" cy="259045"/>
    <xdr:sp macro="" textlink="">
      <xdr:nvSpPr>
        <xdr:cNvPr id="342" name="テキスト ボックス 341"/>
        <xdr:cNvSpPr txBox="1"/>
      </xdr:nvSpPr>
      <xdr:spPr>
        <a:xfrm>
          <a:off x="13131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19</a:t>
          </a:r>
          <a:r>
            <a:rPr kumimoji="1" lang="ja-JP" altLang="en-US" sz="1300">
              <a:latin typeface="ＭＳ Ｐゴシック"/>
            </a:rPr>
            <a:t>年度から実施してきた補償金免除繰上償還により類似団体平均を下回っているが、これから取り組む庁舎整備事業等の展開により、一般会計における公債費は急激に増加し、比率は上昇していくものと予想される。緊急性や事業効果等を全体的に検証した上で、真に必要な行政サービスの事業選定を行い、償還額の平準化により後年度への負担軽減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0" name="直線コネクタ 369"/>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1"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2" name="直線コネクタ 371"/>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3"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4" name="直線コネクタ 373"/>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41487</xdr:rowOff>
    </xdr:from>
    <xdr:to>
      <xdr:col>24</xdr:col>
      <xdr:colOff>558800</xdr:colOff>
      <xdr:row>42</xdr:row>
      <xdr:rowOff>89746</xdr:rowOff>
    </xdr:to>
    <xdr:cxnSp macro="">
      <xdr:nvCxnSpPr>
        <xdr:cNvPr id="375" name="直線コネクタ 374"/>
        <xdr:cNvCxnSpPr/>
      </xdr:nvCxnSpPr>
      <xdr:spPr>
        <a:xfrm flipV="1">
          <a:off x="16179800" y="724238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158344</xdr:rowOff>
    </xdr:from>
    <xdr:ext cx="762000" cy="259045"/>
    <xdr:sp macro="" textlink="">
      <xdr:nvSpPr>
        <xdr:cNvPr id="376"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77" name="フローチャート : 判断 376"/>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89746</xdr:rowOff>
    </xdr:from>
    <xdr:to>
      <xdr:col>23</xdr:col>
      <xdr:colOff>406400</xdr:colOff>
      <xdr:row>42</xdr:row>
      <xdr:rowOff>154094</xdr:rowOff>
    </xdr:to>
    <xdr:cxnSp macro="">
      <xdr:nvCxnSpPr>
        <xdr:cNvPr id="378" name="直線コネクタ 377"/>
        <xdr:cNvCxnSpPr/>
      </xdr:nvCxnSpPr>
      <xdr:spPr>
        <a:xfrm flipV="1">
          <a:off x="15290800" y="72906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103294</xdr:rowOff>
    </xdr:from>
    <xdr:to>
      <xdr:col>23</xdr:col>
      <xdr:colOff>457200</xdr:colOff>
      <xdr:row>43</xdr:row>
      <xdr:rowOff>33444</xdr:rowOff>
    </xdr:to>
    <xdr:sp macro="" textlink="">
      <xdr:nvSpPr>
        <xdr:cNvPr id="379" name="フローチャート : 判断 378"/>
        <xdr:cNvSpPr/>
      </xdr:nvSpPr>
      <xdr:spPr>
        <a:xfrm>
          <a:off x="16129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18221</xdr:rowOff>
    </xdr:from>
    <xdr:ext cx="736600" cy="259045"/>
    <xdr:sp macro="" textlink="">
      <xdr:nvSpPr>
        <xdr:cNvPr id="380" name="テキスト ボックス 379"/>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154094</xdr:rowOff>
    </xdr:from>
    <xdr:to>
      <xdr:col>22</xdr:col>
      <xdr:colOff>203200</xdr:colOff>
      <xdr:row>43</xdr:row>
      <xdr:rowOff>63077</xdr:rowOff>
    </xdr:to>
    <xdr:cxnSp macro="">
      <xdr:nvCxnSpPr>
        <xdr:cNvPr id="381" name="直線コネクタ 380"/>
        <xdr:cNvCxnSpPr/>
      </xdr:nvCxnSpPr>
      <xdr:spPr>
        <a:xfrm flipV="1">
          <a:off x="14401800" y="73549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82" name="フローチャート : 判断 381"/>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383" name="テキスト ボックス 382"/>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63077</xdr:rowOff>
    </xdr:from>
    <xdr:to>
      <xdr:col>21</xdr:col>
      <xdr:colOff>0</xdr:colOff>
      <xdr:row>44</xdr:row>
      <xdr:rowOff>12277</xdr:rowOff>
    </xdr:to>
    <xdr:cxnSp macro="">
      <xdr:nvCxnSpPr>
        <xdr:cNvPr id="384" name="直線コネクタ 383"/>
        <xdr:cNvCxnSpPr/>
      </xdr:nvCxnSpPr>
      <xdr:spPr>
        <a:xfrm flipV="1">
          <a:off x="13512800" y="74354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52494</xdr:rowOff>
    </xdr:from>
    <xdr:to>
      <xdr:col>21</xdr:col>
      <xdr:colOff>50800</xdr:colOff>
      <xdr:row>43</xdr:row>
      <xdr:rowOff>154094</xdr:rowOff>
    </xdr:to>
    <xdr:sp macro="" textlink="">
      <xdr:nvSpPr>
        <xdr:cNvPr id="385" name="フローチャート : 判断 384"/>
        <xdr:cNvSpPr/>
      </xdr:nvSpPr>
      <xdr:spPr>
        <a:xfrm>
          <a:off x="14351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138871</xdr:rowOff>
    </xdr:from>
    <xdr:ext cx="762000" cy="259045"/>
    <xdr:sp macro="" textlink="">
      <xdr:nvSpPr>
        <xdr:cNvPr id="386" name="テキスト ボックス 385"/>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387" name="フローチャート : 判断 386"/>
        <xdr:cNvSpPr/>
      </xdr:nvSpPr>
      <xdr:spPr>
        <a:xfrm>
          <a:off x="13462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168504</xdr:rowOff>
    </xdr:from>
    <xdr:ext cx="762000" cy="259045"/>
    <xdr:sp macro="" textlink="">
      <xdr:nvSpPr>
        <xdr:cNvPr id="388" name="テキスト ボックス 387"/>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162137</xdr:rowOff>
    </xdr:from>
    <xdr:to>
      <xdr:col>24</xdr:col>
      <xdr:colOff>609600</xdr:colOff>
      <xdr:row>42</xdr:row>
      <xdr:rowOff>92287</xdr:rowOff>
    </xdr:to>
    <xdr:sp macro="" textlink="">
      <xdr:nvSpPr>
        <xdr:cNvPr id="394" name="円/楕円 393"/>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7214</xdr:rowOff>
    </xdr:from>
    <xdr:ext cx="762000" cy="259045"/>
    <xdr:sp macro="" textlink="">
      <xdr:nvSpPr>
        <xdr:cNvPr id="395" name="公債費負担の状況該当値テキスト"/>
        <xdr:cNvSpPr txBox="1"/>
      </xdr:nvSpPr>
      <xdr:spPr>
        <a:xfrm>
          <a:off x="171069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38946</xdr:rowOff>
    </xdr:from>
    <xdr:to>
      <xdr:col>23</xdr:col>
      <xdr:colOff>457200</xdr:colOff>
      <xdr:row>42</xdr:row>
      <xdr:rowOff>140546</xdr:rowOff>
    </xdr:to>
    <xdr:sp macro="" textlink="">
      <xdr:nvSpPr>
        <xdr:cNvPr id="396" name="円/楕円 395"/>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150723</xdr:rowOff>
    </xdr:from>
    <xdr:ext cx="736600" cy="259045"/>
    <xdr:sp macro="" textlink="">
      <xdr:nvSpPr>
        <xdr:cNvPr id="397" name="テキスト ボックス 396"/>
        <xdr:cNvSpPr txBox="1"/>
      </xdr:nvSpPr>
      <xdr:spPr>
        <a:xfrm>
          <a:off x="15798800" y="7008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103294</xdr:rowOff>
    </xdr:from>
    <xdr:to>
      <xdr:col>22</xdr:col>
      <xdr:colOff>254000</xdr:colOff>
      <xdr:row>43</xdr:row>
      <xdr:rowOff>33444</xdr:rowOff>
    </xdr:to>
    <xdr:sp macro="" textlink="">
      <xdr:nvSpPr>
        <xdr:cNvPr id="398" name="円/楕円 397"/>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43621</xdr:rowOff>
    </xdr:from>
    <xdr:ext cx="762000" cy="259045"/>
    <xdr:sp macro="" textlink="">
      <xdr:nvSpPr>
        <xdr:cNvPr id="399" name="テキスト ボックス 398"/>
        <xdr:cNvSpPr txBox="1"/>
      </xdr:nvSpPr>
      <xdr:spPr>
        <a:xfrm>
          <a:off x="14909800" y="70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12277</xdr:rowOff>
    </xdr:from>
    <xdr:to>
      <xdr:col>21</xdr:col>
      <xdr:colOff>50800</xdr:colOff>
      <xdr:row>43</xdr:row>
      <xdr:rowOff>113877</xdr:rowOff>
    </xdr:to>
    <xdr:sp macro="" textlink="">
      <xdr:nvSpPr>
        <xdr:cNvPr id="400" name="円/楕円 399"/>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124054</xdr:rowOff>
    </xdr:from>
    <xdr:ext cx="762000" cy="259045"/>
    <xdr:sp macro="" textlink="">
      <xdr:nvSpPr>
        <xdr:cNvPr id="401" name="テキスト ボックス 400"/>
        <xdr:cNvSpPr txBox="1"/>
      </xdr:nvSpPr>
      <xdr:spPr>
        <a:xfrm>
          <a:off x="14020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132927</xdr:rowOff>
    </xdr:from>
    <xdr:to>
      <xdr:col>19</xdr:col>
      <xdr:colOff>533400</xdr:colOff>
      <xdr:row>44</xdr:row>
      <xdr:rowOff>63077</xdr:rowOff>
    </xdr:to>
    <xdr:sp macro="" textlink="">
      <xdr:nvSpPr>
        <xdr:cNvPr id="402" name="円/楕円 401"/>
        <xdr:cNvSpPr/>
      </xdr:nvSpPr>
      <xdr:spPr>
        <a:xfrm>
          <a:off x="13462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73254</xdr:rowOff>
    </xdr:from>
    <xdr:ext cx="762000" cy="259045"/>
    <xdr:sp macro="" textlink="">
      <xdr:nvSpPr>
        <xdr:cNvPr id="403" name="テキスト ボックス 402"/>
        <xdr:cNvSpPr txBox="1"/>
      </xdr:nvSpPr>
      <xdr:spPr>
        <a:xfrm>
          <a:off x="13131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昨年度の</a:t>
          </a:r>
          <a:r>
            <a:rPr kumimoji="1" lang="en-US" altLang="ja-JP" sz="1300">
              <a:latin typeface="ＭＳ Ｐゴシック"/>
            </a:rPr>
            <a:t>6.9</a:t>
          </a:r>
          <a:r>
            <a:rPr kumimoji="1" lang="ja-JP" altLang="en-US" sz="1300">
              <a:latin typeface="ＭＳ Ｐゴシック"/>
            </a:rPr>
            <a:t>％から</a:t>
          </a:r>
          <a:r>
            <a:rPr kumimoji="1" lang="en-US" altLang="ja-JP" sz="1300">
              <a:latin typeface="ＭＳ Ｐゴシック"/>
            </a:rPr>
            <a:t>0.7</a:t>
          </a:r>
          <a:r>
            <a:rPr kumimoji="1" lang="ja-JP" altLang="en-US" sz="1300">
              <a:latin typeface="ＭＳ Ｐゴシック"/>
            </a:rPr>
            <a:t>％と向上している。主な要因は企業への土地売却により、土地開発基金へ貸付金償還を行ったことで基金残高が</a:t>
          </a:r>
          <a:r>
            <a:rPr kumimoji="1" lang="en-US" altLang="ja-JP" sz="1300">
              <a:latin typeface="ＭＳ Ｐゴシック"/>
            </a:rPr>
            <a:t>3</a:t>
          </a:r>
          <a:r>
            <a:rPr kumimoji="1" lang="ja-JP" altLang="en-US" sz="1300">
              <a:latin typeface="ＭＳ Ｐゴシック"/>
            </a:rPr>
            <a:t>億</a:t>
          </a:r>
          <a:r>
            <a:rPr kumimoji="1" lang="en-US" altLang="ja-JP" sz="1300">
              <a:latin typeface="ＭＳ Ｐゴシック"/>
            </a:rPr>
            <a:t>2,594</a:t>
          </a:r>
          <a:r>
            <a:rPr kumimoji="1" lang="ja-JP" altLang="en-US" sz="1300">
              <a:latin typeface="ＭＳ Ｐゴシック"/>
            </a:rPr>
            <a:t>万</a:t>
          </a:r>
          <a:r>
            <a:rPr kumimoji="1" lang="en-US" altLang="ja-JP" sz="1300">
              <a:latin typeface="ＭＳ Ｐゴシック"/>
            </a:rPr>
            <a:t>7</a:t>
          </a:r>
          <a:r>
            <a:rPr kumimoji="1" lang="ja-JP" altLang="en-US" sz="1300">
              <a:latin typeface="ＭＳ Ｐゴシック"/>
            </a:rPr>
            <a:t>千円増加したことによるもの。</a:t>
          </a:r>
          <a:endParaRPr kumimoji="1" lang="en-US" altLang="ja-JP" sz="1300">
            <a:latin typeface="ＭＳ Ｐゴシック"/>
          </a:endParaRPr>
        </a:p>
        <a:p>
          <a:r>
            <a:rPr kumimoji="1" lang="ja-JP" altLang="en-US" sz="1300">
              <a:latin typeface="ＭＳ Ｐゴシック"/>
            </a:rPr>
            <a:t>今後は新市建設計画に基づく主要事業（庁舎整備）の展開により、合併特例債の発行額が増加し、比率の上昇が予想されるため、その他の投資的経費について一層精査し、計画的な市債発行を行う。また、行財政改革を進め、健全な財政運営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4" name="直線コネクタ 433"/>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5"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6" name="直線コネクタ 435"/>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92408</xdr:rowOff>
    </xdr:from>
    <xdr:to>
      <xdr:col>24</xdr:col>
      <xdr:colOff>558800</xdr:colOff>
      <xdr:row>13</xdr:row>
      <xdr:rowOff>163649</xdr:rowOff>
    </xdr:to>
    <xdr:cxnSp macro="">
      <xdr:nvCxnSpPr>
        <xdr:cNvPr id="439" name="直線コネクタ 438"/>
        <xdr:cNvCxnSpPr/>
      </xdr:nvCxnSpPr>
      <xdr:spPr>
        <a:xfrm flipV="1">
          <a:off x="16179800" y="2321258"/>
          <a:ext cx="8382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41927</xdr:rowOff>
    </xdr:from>
    <xdr:ext cx="762000" cy="259045"/>
    <xdr:sp macro="" textlink="">
      <xdr:nvSpPr>
        <xdr:cNvPr id="440" name="将来負担の状況平均値テキスト"/>
        <xdr:cNvSpPr txBox="1"/>
      </xdr:nvSpPr>
      <xdr:spPr>
        <a:xfrm>
          <a:off x="17106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1" name="フローチャート : 判断 440"/>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163649</xdr:rowOff>
    </xdr:from>
    <xdr:to>
      <xdr:col>23</xdr:col>
      <xdr:colOff>406400</xdr:colOff>
      <xdr:row>14</xdr:row>
      <xdr:rowOff>156512</xdr:rowOff>
    </xdr:to>
    <xdr:cxnSp macro="">
      <xdr:nvCxnSpPr>
        <xdr:cNvPr id="442" name="直線コネクタ 441"/>
        <xdr:cNvCxnSpPr/>
      </xdr:nvCxnSpPr>
      <xdr:spPr>
        <a:xfrm flipV="1">
          <a:off x="15290800" y="2392499"/>
          <a:ext cx="889000" cy="16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3" name="フローチャート : 判断 442"/>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80148</xdr:rowOff>
    </xdr:from>
    <xdr:ext cx="736600" cy="259045"/>
    <xdr:sp macro="" textlink="">
      <xdr:nvSpPr>
        <xdr:cNvPr id="444" name="テキスト ボックス 443"/>
        <xdr:cNvSpPr txBox="1"/>
      </xdr:nvSpPr>
      <xdr:spPr>
        <a:xfrm>
          <a:off x="15798800" y="282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156512</xdr:rowOff>
    </xdr:from>
    <xdr:to>
      <xdr:col>22</xdr:col>
      <xdr:colOff>203200</xdr:colOff>
      <xdr:row>15</xdr:row>
      <xdr:rowOff>66645</xdr:rowOff>
    </xdr:to>
    <xdr:cxnSp macro="">
      <xdr:nvCxnSpPr>
        <xdr:cNvPr id="445" name="直線コネクタ 444"/>
        <xdr:cNvCxnSpPr/>
      </xdr:nvCxnSpPr>
      <xdr:spPr>
        <a:xfrm flipV="1">
          <a:off x="14401800" y="2556812"/>
          <a:ext cx="8890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123613</xdr:rowOff>
    </xdr:from>
    <xdr:to>
      <xdr:col>22</xdr:col>
      <xdr:colOff>254000</xdr:colOff>
      <xdr:row>17</xdr:row>
      <xdr:rowOff>53763</xdr:rowOff>
    </xdr:to>
    <xdr:sp macro="" textlink="">
      <xdr:nvSpPr>
        <xdr:cNvPr id="446" name="フローチャート : 判断 445"/>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38540</xdr:rowOff>
    </xdr:from>
    <xdr:ext cx="762000" cy="259045"/>
    <xdr:sp macro="" textlink="">
      <xdr:nvSpPr>
        <xdr:cNvPr id="447" name="テキスト ボックス 446"/>
        <xdr:cNvSpPr txBox="1"/>
      </xdr:nvSpPr>
      <xdr:spPr>
        <a:xfrm>
          <a:off x="14909800" y="295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66645</xdr:rowOff>
    </xdr:from>
    <xdr:to>
      <xdr:col>21</xdr:col>
      <xdr:colOff>0</xdr:colOff>
      <xdr:row>15</xdr:row>
      <xdr:rowOff>155121</xdr:rowOff>
    </xdr:to>
    <xdr:cxnSp macro="">
      <xdr:nvCxnSpPr>
        <xdr:cNvPr id="448" name="直線コネクタ 447"/>
        <xdr:cNvCxnSpPr/>
      </xdr:nvCxnSpPr>
      <xdr:spPr>
        <a:xfrm flipV="1">
          <a:off x="13512800" y="2638395"/>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21106</xdr:rowOff>
    </xdr:from>
    <xdr:to>
      <xdr:col>21</xdr:col>
      <xdr:colOff>50800</xdr:colOff>
      <xdr:row>17</xdr:row>
      <xdr:rowOff>122706</xdr:rowOff>
    </xdr:to>
    <xdr:sp macro="" textlink="">
      <xdr:nvSpPr>
        <xdr:cNvPr id="449" name="フローチャート : 判断 448"/>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107483</xdr:rowOff>
    </xdr:from>
    <xdr:ext cx="762000" cy="259045"/>
    <xdr:sp macro="" textlink="">
      <xdr:nvSpPr>
        <xdr:cNvPr id="450" name="テキスト ボックス 449"/>
        <xdr:cNvSpPr txBox="1"/>
      </xdr:nvSpPr>
      <xdr:spPr>
        <a:xfrm>
          <a:off x="14020800" y="30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51" name="フローチャート : 判断 450"/>
        <xdr:cNvSpPr/>
      </xdr:nvSpPr>
      <xdr:spPr>
        <a:xfrm>
          <a:off x="13462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154110</xdr:rowOff>
    </xdr:from>
    <xdr:ext cx="762000" cy="259045"/>
    <xdr:sp macro="" textlink="">
      <xdr:nvSpPr>
        <xdr:cNvPr id="452" name="テキスト ボックス 451"/>
        <xdr:cNvSpPr txBox="1"/>
      </xdr:nvSpPr>
      <xdr:spPr>
        <a:xfrm>
          <a:off x="13131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41608</xdr:rowOff>
    </xdr:from>
    <xdr:to>
      <xdr:col>24</xdr:col>
      <xdr:colOff>609600</xdr:colOff>
      <xdr:row>13</xdr:row>
      <xdr:rowOff>143208</xdr:rowOff>
    </xdr:to>
    <xdr:sp macro="" textlink="">
      <xdr:nvSpPr>
        <xdr:cNvPr id="458" name="円/楕円 457"/>
        <xdr:cNvSpPr/>
      </xdr:nvSpPr>
      <xdr:spPr>
        <a:xfrm>
          <a:off x="16967200" y="22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12</xdr:row>
      <xdr:rowOff>134335</xdr:rowOff>
    </xdr:from>
    <xdr:ext cx="762000" cy="259045"/>
    <xdr:sp macro="" textlink="">
      <xdr:nvSpPr>
        <xdr:cNvPr id="459" name="将来負担の状況該当値テキスト"/>
        <xdr:cNvSpPr txBox="1"/>
      </xdr:nvSpPr>
      <xdr:spPr>
        <a:xfrm>
          <a:off x="17106900" y="219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112849</xdr:rowOff>
    </xdr:from>
    <xdr:to>
      <xdr:col>23</xdr:col>
      <xdr:colOff>457200</xdr:colOff>
      <xdr:row>14</xdr:row>
      <xdr:rowOff>42999</xdr:rowOff>
    </xdr:to>
    <xdr:sp macro="" textlink="">
      <xdr:nvSpPr>
        <xdr:cNvPr id="460" name="円/楕円 459"/>
        <xdr:cNvSpPr/>
      </xdr:nvSpPr>
      <xdr:spPr>
        <a:xfrm>
          <a:off x="16129000" y="2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53176</xdr:rowOff>
    </xdr:from>
    <xdr:ext cx="736600" cy="259045"/>
    <xdr:sp macro="" textlink="">
      <xdr:nvSpPr>
        <xdr:cNvPr id="461" name="テキスト ボックス 460"/>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105712</xdr:rowOff>
    </xdr:from>
    <xdr:to>
      <xdr:col>22</xdr:col>
      <xdr:colOff>254000</xdr:colOff>
      <xdr:row>15</xdr:row>
      <xdr:rowOff>35862</xdr:rowOff>
    </xdr:to>
    <xdr:sp macro="" textlink="">
      <xdr:nvSpPr>
        <xdr:cNvPr id="462" name="円/楕円 461"/>
        <xdr:cNvSpPr/>
      </xdr:nvSpPr>
      <xdr:spPr>
        <a:xfrm>
          <a:off x="15240000" y="25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46039</xdr:rowOff>
    </xdr:from>
    <xdr:ext cx="762000" cy="259045"/>
    <xdr:sp macro="" textlink="">
      <xdr:nvSpPr>
        <xdr:cNvPr id="463" name="テキスト ボックス 462"/>
        <xdr:cNvSpPr txBox="1"/>
      </xdr:nvSpPr>
      <xdr:spPr>
        <a:xfrm>
          <a:off x="14909800" y="227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15845</xdr:rowOff>
    </xdr:from>
    <xdr:to>
      <xdr:col>21</xdr:col>
      <xdr:colOff>50800</xdr:colOff>
      <xdr:row>15</xdr:row>
      <xdr:rowOff>117445</xdr:rowOff>
    </xdr:to>
    <xdr:sp macro="" textlink="">
      <xdr:nvSpPr>
        <xdr:cNvPr id="464" name="円/楕円 463"/>
        <xdr:cNvSpPr/>
      </xdr:nvSpPr>
      <xdr:spPr>
        <a:xfrm>
          <a:off x="14351000" y="2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127622</xdr:rowOff>
    </xdr:from>
    <xdr:ext cx="762000" cy="259045"/>
    <xdr:sp macro="" textlink="">
      <xdr:nvSpPr>
        <xdr:cNvPr id="465" name="テキスト ボックス 464"/>
        <xdr:cNvSpPr txBox="1"/>
      </xdr:nvSpPr>
      <xdr:spPr>
        <a:xfrm>
          <a:off x="14020800" y="235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104321</xdr:rowOff>
    </xdr:from>
    <xdr:to>
      <xdr:col>19</xdr:col>
      <xdr:colOff>533400</xdr:colOff>
      <xdr:row>16</xdr:row>
      <xdr:rowOff>34471</xdr:rowOff>
    </xdr:to>
    <xdr:sp macro="" textlink="">
      <xdr:nvSpPr>
        <xdr:cNvPr id="466" name="円/楕円 465"/>
        <xdr:cNvSpPr/>
      </xdr:nvSpPr>
      <xdr:spPr>
        <a:xfrm>
          <a:off x="13462000" y="26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44648</xdr:rowOff>
    </xdr:from>
    <xdr:ext cx="762000" cy="259045"/>
    <xdr:sp macro="" textlink="">
      <xdr:nvSpPr>
        <xdr:cNvPr id="467" name="テキスト ボックス 466"/>
        <xdr:cNvSpPr txBox="1"/>
      </xdr:nvSpPr>
      <xdr:spPr>
        <a:xfrm>
          <a:off x="13131800" y="244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熊本県菊池市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50,462
50,241
276.85
26,008,475
24,611,929
1,285,117
15,112,719
28,298,783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人件費については、類似団体平均値を上回る水準で推移してきている。これは、職員数が類似団体平均値より若干多いことなどが要因としてあげられるが、全体の職員数については、合併当初の</a:t>
          </a:r>
          <a:r>
            <a:rPr kumimoji="1" lang="en-US" altLang="ja-JP" sz="1300">
              <a:latin typeface="ＭＳ Ｐゴシック"/>
            </a:rPr>
            <a:t>613</a:t>
          </a:r>
          <a:r>
            <a:rPr kumimoji="1" lang="ja-JP" altLang="en-US" sz="1300">
              <a:latin typeface="ＭＳ Ｐゴシック"/>
            </a:rPr>
            <a:t>名から平成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a:t>
          </a:r>
          <a:r>
            <a:rPr kumimoji="1" lang="en-US" altLang="ja-JP" sz="1300">
              <a:latin typeface="ＭＳ Ｐゴシック"/>
            </a:rPr>
            <a:t>483</a:t>
          </a:r>
          <a:r>
            <a:rPr kumimoji="1" lang="ja-JP" altLang="en-US" sz="1300">
              <a:latin typeface="ＭＳ Ｐゴシック"/>
            </a:rPr>
            <a:t>名となっており、大幅な削減を達成している。平成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月に策定した新たな定員管理計画では、平成</a:t>
          </a:r>
          <a:r>
            <a:rPr kumimoji="1" lang="en-US" altLang="ja-JP" sz="1300">
              <a:latin typeface="ＭＳ Ｐゴシック"/>
            </a:rPr>
            <a:t>35</a:t>
          </a:r>
          <a:r>
            <a:rPr kumimoji="1" lang="ja-JP" altLang="en-US" sz="1300">
              <a:latin typeface="ＭＳ Ｐゴシック"/>
            </a:rPr>
            <a:t>年までに現状より</a:t>
          </a:r>
          <a:r>
            <a:rPr kumimoji="1" lang="en-US" altLang="ja-JP" sz="1300">
              <a:latin typeface="ＭＳ Ｐゴシック"/>
            </a:rPr>
            <a:t>57</a:t>
          </a:r>
          <a:r>
            <a:rPr kumimoji="1" lang="ja-JP" altLang="en-US" sz="1300">
              <a:latin typeface="ＭＳ Ｐゴシック"/>
            </a:rPr>
            <a:t>名の職員削減を目標としており、引き続き職員数の抑制に努めていく。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19050</xdr:rowOff>
    </xdr:from>
    <xdr:to>
      <xdr:col>7</xdr:col>
      <xdr:colOff>15875</xdr:colOff>
      <xdr:row>39</xdr:row>
      <xdr:rowOff>57150</xdr:rowOff>
    </xdr:to>
    <xdr:cxnSp macro="">
      <xdr:nvCxnSpPr>
        <xdr:cNvPr id="64" name="直線コネクタ 63"/>
        <xdr:cNvCxnSpPr/>
      </xdr:nvCxnSpPr>
      <xdr:spPr>
        <a:xfrm flipV="1">
          <a:off x="3987800" y="670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3827</xdr:rowOff>
    </xdr:from>
    <xdr:ext cx="762000" cy="259045"/>
    <xdr:sp macro="" textlink="">
      <xdr:nvSpPr>
        <xdr:cNvPr id="65" name="人件費平均値テキスト"/>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31750</xdr:rowOff>
    </xdr:from>
    <xdr:to>
      <xdr:col>5</xdr:col>
      <xdr:colOff>549275</xdr:colOff>
      <xdr:row>39</xdr:row>
      <xdr:rowOff>57150</xdr:rowOff>
    </xdr:to>
    <xdr:cxnSp macro="">
      <xdr:nvCxnSpPr>
        <xdr:cNvPr id="67" name="直線コネクタ 66"/>
        <xdr:cNvCxnSpPr/>
      </xdr:nvCxnSpPr>
      <xdr:spPr>
        <a:xfrm>
          <a:off x="3098800" y="671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69" name="テキスト ボックス 68"/>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31750</xdr:rowOff>
    </xdr:from>
    <xdr:to>
      <xdr:col>4</xdr:col>
      <xdr:colOff>346075</xdr:colOff>
      <xdr:row>39</xdr:row>
      <xdr:rowOff>146050</xdr:rowOff>
    </xdr:to>
    <xdr:cxnSp macro="">
      <xdr:nvCxnSpPr>
        <xdr:cNvPr id="70" name="直線コネクタ 69"/>
        <xdr:cNvCxnSpPr/>
      </xdr:nvCxnSpPr>
      <xdr:spPr>
        <a:xfrm flipV="1">
          <a:off x="2209800" y="6718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146050</xdr:rowOff>
    </xdr:from>
    <xdr:to>
      <xdr:col>3</xdr:col>
      <xdr:colOff>142875</xdr:colOff>
      <xdr:row>39</xdr:row>
      <xdr:rowOff>146050</xdr:rowOff>
    </xdr:to>
    <xdr:cxnSp macro="">
      <xdr:nvCxnSpPr>
        <xdr:cNvPr id="73" name="直線コネクタ 72"/>
        <xdr:cNvCxnSpPr/>
      </xdr:nvCxnSpPr>
      <xdr:spPr>
        <a:xfrm>
          <a:off x="13208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5" name="テキスト ボックス 74"/>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80027</xdr:rowOff>
    </xdr:from>
    <xdr:ext cx="762000" cy="259045"/>
    <xdr:sp macro="" textlink="">
      <xdr:nvSpPr>
        <xdr:cNvPr id="77" name="テキスト ボックス 76"/>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139700</xdr:rowOff>
    </xdr:from>
    <xdr:to>
      <xdr:col>7</xdr:col>
      <xdr:colOff>66675</xdr:colOff>
      <xdr:row>39</xdr:row>
      <xdr:rowOff>69850</xdr:rowOff>
    </xdr:to>
    <xdr:sp macro="" textlink="">
      <xdr:nvSpPr>
        <xdr:cNvPr id="83" name="円/楕円 82"/>
        <xdr:cNvSpPr/>
      </xdr:nvSpPr>
      <xdr:spPr>
        <a:xfrm>
          <a:off x="47752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111777</xdr:rowOff>
    </xdr:from>
    <xdr:ext cx="762000" cy="259045"/>
    <xdr:sp macro="" textlink="">
      <xdr:nvSpPr>
        <xdr:cNvPr id="84" name="人件費該当値テキスト"/>
        <xdr:cNvSpPr txBox="1"/>
      </xdr:nvSpPr>
      <xdr:spPr>
        <a:xfrm>
          <a:off x="49149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6350</xdr:rowOff>
    </xdr:from>
    <xdr:to>
      <xdr:col>5</xdr:col>
      <xdr:colOff>600075</xdr:colOff>
      <xdr:row>39</xdr:row>
      <xdr:rowOff>107950</xdr:rowOff>
    </xdr:to>
    <xdr:sp macro="" textlink="">
      <xdr:nvSpPr>
        <xdr:cNvPr id="85" name="円/楕円 84"/>
        <xdr:cNvSpPr/>
      </xdr:nvSpPr>
      <xdr:spPr>
        <a:xfrm>
          <a:off x="393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92727</xdr:rowOff>
    </xdr:from>
    <xdr:ext cx="736600" cy="259045"/>
    <xdr:sp macro="" textlink="">
      <xdr:nvSpPr>
        <xdr:cNvPr id="86" name="テキスト ボックス 85"/>
        <xdr:cNvSpPr txBox="1"/>
      </xdr:nvSpPr>
      <xdr:spPr>
        <a:xfrm>
          <a:off x="3606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152400</xdr:rowOff>
    </xdr:from>
    <xdr:to>
      <xdr:col>4</xdr:col>
      <xdr:colOff>396875</xdr:colOff>
      <xdr:row>39</xdr:row>
      <xdr:rowOff>82550</xdr:rowOff>
    </xdr:to>
    <xdr:sp macro="" textlink="">
      <xdr:nvSpPr>
        <xdr:cNvPr id="87" name="円/楕円 86"/>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67327</xdr:rowOff>
    </xdr:from>
    <xdr:ext cx="762000" cy="259045"/>
    <xdr:sp macro="" textlink="">
      <xdr:nvSpPr>
        <xdr:cNvPr id="88" name="テキスト ボックス 87"/>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95250</xdr:rowOff>
    </xdr:from>
    <xdr:to>
      <xdr:col>3</xdr:col>
      <xdr:colOff>193675</xdr:colOff>
      <xdr:row>40</xdr:row>
      <xdr:rowOff>25400</xdr:rowOff>
    </xdr:to>
    <xdr:sp macro="" textlink="">
      <xdr:nvSpPr>
        <xdr:cNvPr id="89" name="円/楕円 88"/>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10177</xdr:rowOff>
    </xdr:from>
    <xdr:ext cx="762000" cy="259045"/>
    <xdr:sp macro="" textlink="">
      <xdr:nvSpPr>
        <xdr:cNvPr id="90" name="テキスト ボックス 89"/>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91" name="円/楕円 90"/>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10177</xdr:rowOff>
    </xdr:from>
    <xdr:ext cx="762000" cy="259045"/>
    <xdr:sp macro="" textlink="">
      <xdr:nvSpPr>
        <xdr:cNvPr id="92" name="テキスト ボックス 91"/>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低くなっているのは、朝日東団地建替事業や、給食施設整備事業の大規模工事が終了したためである。今後は、庁舎等の整備など大きな事業も控えているため、公共施設の統廃合による維持管理経費の削減、各種団体への補助金や単独補助金の縮減・廃止を含めた見直しを行っ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16</xdr:row>
      <xdr:rowOff>121557</xdr:rowOff>
    </xdr:to>
    <xdr:cxnSp macro="">
      <xdr:nvCxnSpPr>
        <xdr:cNvPr id="127" name="直線コネクタ 126"/>
        <xdr:cNvCxnSpPr/>
      </xdr:nvCxnSpPr>
      <xdr:spPr>
        <a:xfrm flipV="1">
          <a:off x="15671800" y="28538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28"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99786</xdr:rowOff>
    </xdr:from>
    <xdr:to>
      <xdr:col>22</xdr:col>
      <xdr:colOff>565150</xdr:colOff>
      <xdr:row>16</xdr:row>
      <xdr:rowOff>121557</xdr:rowOff>
    </xdr:to>
    <xdr:cxnSp macro="">
      <xdr:nvCxnSpPr>
        <xdr:cNvPr id="130" name="直線コネクタ 129"/>
        <xdr:cNvCxnSpPr/>
      </xdr:nvCxnSpPr>
      <xdr:spPr>
        <a:xfrm>
          <a:off x="14782800" y="2842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95448</xdr:rowOff>
    </xdr:from>
    <xdr:ext cx="736600" cy="259045"/>
    <xdr:sp macro="" textlink="">
      <xdr:nvSpPr>
        <xdr:cNvPr id="132" name="テキスト ボックス 131"/>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56243</xdr:rowOff>
    </xdr:from>
    <xdr:to>
      <xdr:col>21</xdr:col>
      <xdr:colOff>361950</xdr:colOff>
      <xdr:row>16</xdr:row>
      <xdr:rowOff>99786</xdr:rowOff>
    </xdr:to>
    <xdr:cxnSp macro="">
      <xdr:nvCxnSpPr>
        <xdr:cNvPr id="133" name="直線コネクタ 132"/>
        <xdr:cNvCxnSpPr/>
      </xdr:nvCxnSpPr>
      <xdr:spPr>
        <a:xfrm>
          <a:off x="13893800" y="2799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41020</xdr:rowOff>
    </xdr:from>
    <xdr:ext cx="762000" cy="259045"/>
    <xdr:sp macro="" textlink="">
      <xdr:nvSpPr>
        <xdr:cNvPr id="135" name="テキスト ボックス 134"/>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75293</xdr:rowOff>
    </xdr:from>
    <xdr:to>
      <xdr:col>20</xdr:col>
      <xdr:colOff>158750</xdr:colOff>
      <xdr:row>16</xdr:row>
      <xdr:rowOff>56243</xdr:rowOff>
    </xdr:to>
    <xdr:cxnSp macro="">
      <xdr:nvCxnSpPr>
        <xdr:cNvPr id="136" name="直線コネクタ 135"/>
        <xdr:cNvCxnSpPr/>
      </xdr:nvCxnSpPr>
      <xdr:spPr>
        <a:xfrm>
          <a:off x="13004800" y="2647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38" name="テキスト ボックス 137"/>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9" name="フローチャート : 判断 138"/>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40" name="テキスト ボックス 139"/>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46" name="円/楕円 145"/>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31948</xdr:rowOff>
    </xdr:from>
    <xdr:ext cx="762000" cy="259045"/>
    <xdr:sp macro="" textlink="">
      <xdr:nvSpPr>
        <xdr:cNvPr id="147" name="物件費該当値テキスト"/>
        <xdr:cNvSpPr txBox="1"/>
      </xdr:nvSpPr>
      <xdr:spPr>
        <a:xfrm>
          <a:off x="165989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70757</xdr:rowOff>
    </xdr:from>
    <xdr:to>
      <xdr:col>22</xdr:col>
      <xdr:colOff>615950</xdr:colOff>
      <xdr:row>17</xdr:row>
      <xdr:rowOff>907</xdr:rowOff>
    </xdr:to>
    <xdr:sp macro="" textlink="">
      <xdr:nvSpPr>
        <xdr:cNvPr id="148" name="円/楕円 147"/>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49" name="テキスト ボックス 148"/>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48986</xdr:rowOff>
    </xdr:from>
    <xdr:to>
      <xdr:col>21</xdr:col>
      <xdr:colOff>412750</xdr:colOff>
      <xdr:row>16</xdr:row>
      <xdr:rowOff>150586</xdr:rowOff>
    </xdr:to>
    <xdr:sp macro="" textlink="">
      <xdr:nvSpPr>
        <xdr:cNvPr id="150" name="円/楕円 149"/>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51" name="テキスト ボックス 150"/>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5443</xdr:rowOff>
    </xdr:from>
    <xdr:to>
      <xdr:col>20</xdr:col>
      <xdr:colOff>209550</xdr:colOff>
      <xdr:row>16</xdr:row>
      <xdr:rowOff>107043</xdr:rowOff>
    </xdr:to>
    <xdr:sp macro="" textlink="">
      <xdr:nvSpPr>
        <xdr:cNvPr id="152" name="円/楕円 151"/>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53" name="テキスト ボックス 152"/>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54" name="円/楕円 153"/>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110870</xdr:rowOff>
    </xdr:from>
    <xdr:ext cx="762000" cy="259045"/>
    <xdr:sp macro="" textlink="">
      <xdr:nvSpPr>
        <xdr:cNvPr id="155" name="テキスト ボックス 154"/>
        <xdr:cNvSpPr txBox="1"/>
      </xdr:nvSpPr>
      <xdr:spPr>
        <a:xfrm>
          <a:off x="126238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扶助費に係る経常収支比率が類似団体平均を上回り、毎年上昇傾向にある要因は、全国平均を上回る高齢化率（平成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月末</a:t>
          </a:r>
          <a:r>
            <a:rPr kumimoji="1" lang="en-US" altLang="ja-JP" sz="1300">
              <a:latin typeface="ＭＳ Ｐゴシック"/>
            </a:rPr>
            <a:t>30.0</a:t>
          </a:r>
          <a:r>
            <a:rPr kumimoji="1" lang="ja-JP" altLang="en-US" sz="1300">
              <a:latin typeface="ＭＳ Ｐゴシック"/>
            </a:rPr>
            <a:t>％）に加え、障がい福祉サービスの利用者増加や子育て支援による医療費助成制度の拡充、長引く景気低迷による生活保護受給世帯の増加によるものである。資格審査等の適正化などで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146050</xdr:rowOff>
    </xdr:from>
    <xdr:to>
      <xdr:col>7</xdr:col>
      <xdr:colOff>15875</xdr:colOff>
      <xdr:row>58</xdr:row>
      <xdr:rowOff>5080</xdr:rowOff>
    </xdr:to>
    <xdr:cxnSp macro="">
      <xdr:nvCxnSpPr>
        <xdr:cNvPr id="186" name="直線コネクタ 185"/>
        <xdr:cNvCxnSpPr/>
      </xdr:nvCxnSpPr>
      <xdr:spPr>
        <a:xfrm flipV="1">
          <a:off x="3987800" y="9918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27957</xdr:rowOff>
    </xdr:from>
    <xdr:ext cx="762000" cy="259045"/>
    <xdr:sp macro="" textlink="">
      <xdr:nvSpPr>
        <xdr:cNvPr id="187" name="扶助費平均値テキスト"/>
        <xdr:cNvSpPr txBox="1"/>
      </xdr:nvSpPr>
      <xdr:spPr>
        <a:xfrm>
          <a:off x="4914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85090</xdr:rowOff>
    </xdr:from>
    <xdr:to>
      <xdr:col>5</xdr:col>
      <xdr:colOff>549275</xdr:colOff>
      <xdr:row>58</xdr:row>
      <xdr:rowOff>5080</xdr:rowOff>
    </xdr:to>
    <xdr:cxnSp macro="">
      <xdr:nvCxnSpPr>
        <xdr:cNvPr id="189" name="直線コネクタ 188"/>
        <xdr:cNvCxnSpPr/>
      </xdr:nvCxnSpPr>
      <xdr:spPr>
        <a:xfrm>
          <a:off x="3098800" y="9857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107967</xdr:rowOff>
    </xdr:from>
    <xdr:ext cx="736600" cy="259045"/>
    <xdr:sp macro="" textlink="">
      <xdr:nvSpPr>
        <xdr:cNvPr id="191" name="テキスト ボックス 190"/>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27940</xdr:rowOff>
    </xdr:from>
    <xdr:to>
      <xdr:col>4</xdr:col>
      <xdr:colOff>346075</xdr:colOff>
      <xdr:row>57</xdr:row>
      <xdr:rowOff>85090</xdr:rowOff>
    </xdr:to>
    <xdr:cxnSp macro="">
      <xdr:nvCxnSpPr>
        <xdr:cNvPr id="192" name="直線コネクタ 191"/>
        <xdr:cNvCxnSpPr/>
      </xdr:nvCxnSpPr>
      <xdr:spPr>
        <a:xfrm>
          <a:off x="2209800" y="96291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123207</xdr:rowOff>
    </xdr:from>
    <xdr:ext cx="762000" cy="259045"/>
    <xdr:sp macro="" textlink="">
      <xdr:nvSpPr>
        <xdr:cNvPr id="194" name="テキスト ボックス 193"/>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77470</xdr:rowOff>
    </xdr:from>
    <xdr:to>
      <xdr:col>3</xdr:col>
      <xdr:colOff>142875</xdr:colOff>
      <xdr:row>56</xdr:row>
      <xdr:rowOff>27940</xdr:rowOff>
    </xdr:to>
    <xdr:cxnSp macro="">
      <xdr:nvCxnSpPr>
        <xdr:cNvPr id="195" name="直線コネクタ 194"/>
        <xdr:cNvCxnSpPr/>
      </xdr:nvCxnSpPr>
      <xdr:spPr>
        <a:xfrm>
          <a:off x="1320800" y="95072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31767</xdr:rowOff>
    </xdr:from>
    <xdr:ext cx="762000" cy="259045"/>
    <xdr:sp macro="" textlink="">
      <xdr:nvSpPr>
        <xdr:cNvPr id="197" name="テキスト ボックス 196"/>
        <xdr:cNvSpPr txBox="1"/>
      </xdr:nvSpPr>
      <xdr:spPr>
        <a:xfrm>
          <a:off x="1828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198" name="フローチャート : 判断 197"/>
        <xdr:cNvSpPr/>
      </xdr:nvSpPr>
      <xdr:spPr>
        <a:xfrm>
          <a:off x="1270000" y="922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81297</xdr:rowOff>
    </xdr:from>
    <xdr:ext cx="762000" cy="259045"/>
    <xdr:sp macro="" textlink="">
      <xdr:nvSpPr>
        <xdr:cNvPr id="199" name="テキスト ボックス 198"/>
        <xdr:cNvSpPr txBox="1"/>
      </xdr:nvSpPr>
      <xdr:spPr>
        <a:xfrm>
          <a:off x="939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205" name="円/楕円 204"/>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67327</xdr:rowOff>
    </xdr:from>
    <xdr:ext cx="762000" cy="259045"/>
    <xdr:sp macro="" textlink="">
      <xdr:nvSpPr>
        <xdr:cNvPr id="206"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125730</xdr:rowOff>
    </xdr:from>
    <xdr:to>
      <xdr:col>5</xdr:col>
      <xdr:colOff>600075</xdr:colOff>
      <xdr:row>58</xdr:row>
      <xdr:rowOff>55880</xdr:rowOff>
    </xdr:to>
    <xdr:sp macro="" textlink="">
      <xdr:nvSpPr>
        <xdr:cNvPr id="207" name="円/楕円 206"/>
        <xdr:cNvSpPr/>
      </xdr:nvSpPr>
      <xdr:spPr>
        <a:xfrm>
          <a:off x="3937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40657</xdr:rowOff>
    </xdr:from>
    <xdr:ext cx="736600" cy="259045"/>
    <xdr:sp macro="" textlink="">
      <xdr:nvSpPr>
        <xdr:cNvPr id="208" name="テキスト ボックス 207"/>
        <xdr:cNvSpPr txBox="1"/>
      </xdr:nvSpPr>
      <xdr:spPr>
        <a:xfrm>
          <a:off x="3606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34290</xdr:rowOff>
    </xdr:from>
    <xdr:to>
      <xdr:col>4</xdr:col>
      <xdr:colOff>396875</xdr:colOff>
      <xdr:row>57</xdr:row>
      <xdr:rowOff>135890</xdr:rowOff>
    </xdr:to>
    <xdr:sp macro="" textlink="">
      <xdr:nvSpPr>
        <xdr:cNvPr id="209" name="円/楕円 208"/>
        <xdr:cNvSpPr/>
      </xdr:nvSpPr>
      <xdr:spPr>
        <a:xfrm>
          <a:off x="3048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120667</xdr:rowOff>
    </xdr:from>
    <xdr:ext cx="762000" cy="259045"/>
    <xdr:sp macro="" textlink="">
      <xdr:nvSpPr>
        <xdr:cNvPr id="210" name="テキスト ボックス 209"/>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148590</xdr:rowOff>
    </xdr:from>
    <xdr:to>
      <xdr:col>3</xdr:col>
      <xdr:colOff>193675</xdr:colOff>
      <xdr:row>56</xdr:row>
      <xdr:rowOff>78740</xdr:rowOff>
    </xdr:to>
    <xdr:sp macro="" textlink="">
      <xdr:nvSpPr>
        <xdr:cNvPr id="211" name="円/楕円 210"/>
        <xdr:cNvSpPr/>
      </xdr:nvSpPr>
      <xdr:spPr>
        <a:xfrm>
          <a:off x="2159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63517</xdr:rowOff>
    </xdr:from>
    <xdr:ext cx="762000" cy="259045"/>
    <xdr:sp macro="" textlink="">
      <xdr:nvSpPr>
        <xdr:cNvPr id="212" name="テキスト ボックス 211"/>
        <xdr:cNvSpPr txBox="1"/>
      </xdr:nvSpPr>
      <xdr:spPr>
        <a:xfrm>
          <a:off x="1828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26670</xdr:rowOff>
    </xdr:from>
    <xdr:to>
      <xdr:col>1</xdr:col>
      <xdr:colOff>676275</xdr:colOff>
      <xdr:row>55</xdr:row>
      <xdr:rowOff>128270</xdr:rowOff>
    </xdr:to>
    <xdr:sp macro="" textlink="">
      <xdr:nvSpPr>
        <xdr:cNvPr id="213" name="円/楕円 212"/>
        <xdr:cNvSpPr/>
      </xdr:nvSpPr>
      <xdr:spPr>
        <a:xfrm>
          <a:off x="1270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113047</xdr:rowOff>
    </xdr:from>
    <xdr:ext cx="762000" cy="259045"/>
    <xdr:sp macro="" textlink="">
      <xdr:nvSpPr>
        <xdr:cNvPr id="214" name="テキスト ボックス 213"/>
        <xdr:cNvSpPr txBox="1"/>
      </xdr:nvSpPr>
      <xdr:spPr>
        <a:xfrm>
          <a:off x="939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おける経常収支比率が類似団体平均を上回っているのは積立金の増加と特別会計への繰出金が主な要因である。積立金は環境整備基金積立金と学校教育施設整備基金（新設）が増加している。繰出金については、今後、特別会計における経費削減により経営健全化と効率性を高め、特別会計の自立に向けた基盤強化を図り、一般会計からの基準外繰出の縮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56243</xdr:rowOff>
    </xdr:from>
    <xdr:to>
      <xdr:col>24</xdr:col>
      <xdr:colOff>31750</xdr:colOff>
      <xdr:row>60</xdr:row>
      <xdr:rowOff>56243</xdr:rowOff>
    </xdr:to>
    <xdr:cxnSp macro="">
      <xdr:nvCxnSpPr>
        <xdr:cNvPr id="249" name="直線コネクタ 248"/>
        <xdr:cNvCxnSpPr/>
      </xdr:nvCxnSpPr>
      <xdr:spPr>
        <a:xfrm>
          <a:off x="15671800" y="10343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125384</xdr:rowOff>
    </xdr:from>
    <xdr:ext cx="762000" cy="259045"/>
    <xdr:sp macro="" textlink="">
      <xdr:nvSpPr>
        <xdr:cNvPr id="250" name="その他平均値テキスト"/>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56243</xdr:rowOff>
    </xdr:from>
    <xdr:to>
      <xdr:col>22</xdr:col>
      <xdr:colOff>565150</xdr:colOff>
      <xdr:row>60</xdr:row>
      <xdr:rowOff>56243</xdr:rowOff>
    </xdr:to>
    <xdr:cxnSp macro="">
      <xdr:nvCxnSpPr>
        <xdr:cNvPr id="252" name="直線コネクタ 251"/>
        <xdr:cNvCxnSpPr/>
      </xdr:nvCxnSpPr>
      <xdr:spPr>
        <a:xfrm>
          <a:off x="14782800" y="10343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49184</xdr:rowOff>
    </xdr:from>
    <xdr:ext cx="736600" cy="259045"/>
    <xdr:sp macro="" textlink="">
      <xdr:nvSpPr>
        <xdr:cNvPr id="254" name="テキスト ボックス 253"/>
        <xdr:cNvSpPr txBox="1"/>
      </xdr:nvSpPr>
      <xdr:spPr>
        <a:xfrm>
          <a:off x="15290800" y="98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118835</xdr:rowOff>
    </xdr:from>
    <xdr:to>
      <xdr:col>21</xdr:col>
      <xdr:colOff>361950</xdr:colOff>
      <xdr:row>60</xdr:row>
      <xdr:rowOff>56243</xdr:rowOff>
    </xdr:to>
    <xdr:cxnSp macro="">
      <xdr:nvCxnSpPr>
        <xdr:cNvPr id="255" name="直線コネクタ 254"/>
        <xdr:cNvCxnSpPr/>
      </xdr:nvCxnSpPr>
      <xdr:spPr>
        <a:xfrm>
          <a:off x="13893800" y="102343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27412</xdr:rowOff>
    </xdr:from>
    <xdr:ext cx="762000" cy="259045"/>
    <xdr:sp macro="" textlink="">
      <xdr:nvSpPr>
        <xdr:cNvPr id="257" name="テキスト ボックス 256"/>
        <xdr:cNvSpPr txBox="1"/>
      </xdr:nvSpPr>
      <xdr:spPr>
        <a:xfrm>
          <a:off x="14401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20865</xdr:rowOff>
    </xdr:from>
    <xdr:to>
      <xdr:col>20</xdr:col>
      <xdr:colOff>158750</xdr:colOff>
      <xdr:row>59</xdr:row>
      <xdr:rowOff>118835</xdr:rowOff>
    </xdr:to>
    <xdr:cxnSp macro="">
      <xdr:nvCxnSpPr>
        <xdr:cNvPr id="258" name="直線コネクタ 257"/>
        <xdr:cNvCxnSpPr/>
      </xdr:nvCxnSpPr>
      <xdr:spPr>
        <a:xfrm>
          <a:off x="13004800" y="10136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5642</xdr:rowOff>
    </xdr:from>
    <xdr:ext cx="762000" cy="259045"/>
    <xdr:sp macro="" textlink="">
      <xdr:nvSpPr>
        <xdr:cNvPr id="260" name="テキスト ボックス 259"/>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1" name="フローチャート : 判断 260"/>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5642</xdr:rowOff>
    </xdr:from>
    <xdr:ext cx="762000" cy="259045"/>
    <xdr:sp macro="" textlink="">
      <xdr:nvSpPr>
        <xdr:cNvPr id="262" name="テキスト ボックス 261"/>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5443</xdr:rowOff>
    </xdr:from>
    <xdr:to>
      <xdr:col>24</xdr:col>
      <xdr:colOff>82550</xdr:colOff>
      <xdr:row>60</xdr:row>
      <xdr:rowOff>107043</xdr:rowOff>
    </xdr:to>
    <xdr:sp macro="" textlink="">
      <xdr:nvSpPr>
        <xdr:cNvPr id="268" name="円/楕円 267"/>
        <xdr:cNvSpPr/>
      </xdr:nvSpPr>
      <xdr:spPr>
        <a:xfrm>
          <a:off x="164592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148970</xdr:rowOff>
    </xdr:from>
    <xdr:ext cx="762000" cy="259045"/>
    <xdr:sp macro="" textlink="">
      <xdr:nvSpPr>
        <xdr:cNvPr id="269" name="その他該当値テキスト"/>
        <xdr:cNvSpPr txBox="1"/>
      </xdr:nvSpPr>
      <xdr:spPr>
        <a:xfrm>
          <a:off x="16598900" y="1026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5443</xdr:rowOff>
    </xdr:from>
    <xdr:to>
      <xdr:col>22</xdr:col>
      <xdr:colOff>615950</xdr:colOff>
      <xdr:row>60</xdr:row>
      <xdr:rowOff>107043</xdr:rowOff>
    </xdr:to>
    <xdr:sp macro="" textlink="">
      <xdr:nvSpPr>
        <xdr:cNvPr id="270" name="円/楕円 269"/>
        <xdr:cNvSpPr/>
      </xdr:nvSpPr>
      <xdr:spPr>
        <a:xfrm>
          <a:off x="15621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91820</xdr:rowOff>
    </xdr:from>
    <xdr:ext cx="736600" cy="259045"/>
    <xdr:sp macro="" textlink="">
      <xdr:nvSpPr>
        <xdr:cNvPr id="271" name="テキスト ボックス 270"/>
        <xdr:cNvSpPr txBox="1"/>
      </xdr:nvSpPr>
      <xdr:spPr>
        <a:xfrm>
          <a:off x="15290800" y="1037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5443</xdr:rowOff>
    </xdr:from>
    <xdr:to>
      <xdr:col>21</xdr:col>
      <xdr:colOff>412750</xdr:colOff>
      <xdr:row>60</xdr:row>
      <xdr:rowOff>107043</xdr:rowOff>
    </xdr:to>
    <xdr:sp macro="" textlink="">
      <xdr:nvSpPr>
        <xdr:cNvPr id="272" name="円/楕円 271"/>
        <xdr:cNvSpPr/>
      </xdr:nvSpPr>
      <xdr:spPr>
        <a:xfrm>
          <a:off x="14732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91820</xdr:rowOff>
    </xdr:from>
    <xdr:ext cx="762000" cy="259045"/>
    <xdr:sp macro="" textlink="">
      <xdr:nvSpPr>
        <xdr:cNvPr id="273" name="テキスト ボックス 272"/>
        <xdr:cNvSpPr txBox="1"/>
      </xdr:nvSpPr>
      <xdr:spPr>
        <a:xfrm>
          <a:off x="14401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68035</xdr:rowOff>
    </xdr:from>
    <xdr:to>
      <xdr:col>20</xdr:col>
      <xdr:colOff>209550</xdr:colOff>
      <xdr:row>59</xdr:row>
      <xdr:rowOff>169635</xdr:rowOff>
    </xdr:to>
    <xdr:sp macro="" textlink="">
      <xdr:nvSpPr>
        <xdr:cNvPr id="274" name="円/楕円 273"/>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154412</xdr:rowOff>
    </xdr:from>
    <xdr:ext cx="762000" cy="259045"/>
    <xdr:sp macro="" textlink="">
      <xdr:nvSpPr>
        <xdr:cNvPr id="275" name="テキスト ボックス 274"/>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141515</xdr:rowOff>
    </xdr:from>
    <xdr:to>
      <xdr:col>19</xdr:col>
      <xdr:colOff>6350</xdr:colOff>
      <xdr:row>59</xdr:row>
      <xdr:rowOff>71665</xdr:rowOff>
    </xdr:to>
    <xdr:sp macro="" textlink="">
      <xdr:nvSpPr>
        <xdr:cNvPr id="276" name="円/楕円 275"/>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56442</xdr:rowOff>
    </xdr:from>
    <xdr:ext cx="762000" cy="259045"/>
    <xdr:sp macro="" textlink="">
      <xdr:nvSpPr>
        <xdr:cNvPr id="277" name="テキスト ボックス 276"/>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農地・水保全管理支払事業負担金や地域経済循環創造事業交付金の増加により補助費等に係る経常収支比率が前年度に比べ</a:t>
          </a:r>
          <a:r>
            <a:rPr kumimoji="1" lang="en-US" altLang="ja-JP" sz="1300">
              <a:latin typeface="ＭＳ Ｐゴシック"/>
            </a:rPr>
            <a:t>0.1</a:t>
          </a:r>
          <a:r>
            <a:rPr kumimoji="1" lang="ja-JP" altLang="en-US" sz="1300">
              <a:latin typeface="ＭＳ Ｐゴシック"/>
            </a:rPr>
            <a:t>ポイント増となった。今後も引き続き、行財政改革により整理合理化を図り、各種団体への補助金や単独補助金の縮減・廃止を含めた見直しを行う。</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6" name="直線コネクタ 305"/>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7"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08" name="直線コネクタ 307"/>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9"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0" name="直線コネクタ 309"/>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97608</xdr:rowOff>
    </xdr:from>
    <xdr:to>
      <xdr:col>24</xdr:col>
      <xdr:colOff>31750</xdr:colOff>
      <xdr:row>36</xdr:row>
      <xdr:rowOff>104140</xdr:rowOff>
    </xdr:to>
    <xdr:cxnSp macro="">
      <xdr:nvCxnSpPr>
        <xdr:cNvPr id="311" name="直線コネクタ 310"/>
        <xdr:cNvCxnSpPr/>
      </xdr:nvCxnSpPr>
      <xdr:spPr>
        <a:xfrm>
          <a:off x="15671800" y="626980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3" name="フローチャート :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84546</xdr:rowOff>
    </xdr:from>
    <xdr:to>
      <xdr:col>22</xdr:col>
      <xdr:colOff>565150</xdr:colOff>
      <xdr:row>36</xdr:row>
      <xdr:rowOff>97608</xdr:rowOff>
    </xdr:to>
    <xdr:cxnSp macro="">
      <xdr:nvCxnSpPr>
        <xdr:cNvPr id="314" name="直線コネクタ 313"/>
        <xdr:cNvCxnSpPr/>
      </xdr:nvCxnSpPr>
      <xdr:spPr>
        <a:xfrm>
          <a:off x="14782800" y="625674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5" name="フローチャート : 判断 314"/>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66238</xdr:rowOff>
    </xdr:from>
    <xdr:ext cx="736600" cy="259045"/>
    <xdr:sp macro="" textlink="">
      <xdr:nvSpPr>
        <xdr:cNvPr id="316" name="テキスト ボックス 315"/>
        <xdr:cNvSpPr txBox="1"/>
      </xdr:nvSpPr>
      <xdr:spPr>
        <a:xfrm>
          <a:off x="15290800" y="640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84546</xdr:rowOff>
    </xdr:from>
    <xdr:to>
      <xdr:col>21</xdr:col>
      <xdr:colOff>361950</xdr:colOff>
      <xdr:row>36</xdr:row>
      <xdr:rowOff>91077</xdr:rowOff>
    </xdr:to>
    <xdr:cxnSp macro="">
      <xdr:nvCxnSpPr>
        <xdr:cNvPr id="317" name="直線コネクタ 316"/>
        <xdr:cNvCxnSpPr/>
      </xdr:nvCxnSpPr>
      <xdr:spPr>
        <a:xfrm flipV="1">
          <a:off x="13893800" y="62567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8" name="フローチャート : 判断 317"/>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9" name="テキスト ボックス 318"/>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91077</xdr:rowOff>
    </xdr:from>
    <xdr:to>
      <xdr:col>20</xdr:col>
      <xdr:colOff>158750</xdr:colOff>
      <xdr:row>36</xdr:row>
      <xdr:rowOff>97608</xdr:rowOff>
    </xdr:to>
    <xdr:cxnSp macro="">
      <xdr:nvCxnSpPr>
        <xdr:cNvPr id="320" name="直線コネクタ 319"/>
        <xdr:cNvCxnSpPr/>
      </xdr:nvCxnSpPr>
      <xdr:spPr>
        <a:xfrm flipV="1">
          <a:off x="13004800" y="62632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1" name="フローチャート : 判断 320"/>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85833</xdr:rowOff>
    </xdr:from>
    <xdr:ext cx="762000" cy="259045"/>
    <xdr:sp macro="" textlink="">
      <xdr:nvSpPr>
        <xdr:cNvPr id="322" name="テキスト ボックス 321"/>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105592</xdr:rowOff>
    </xdr:from>
    <xdr:to>
      <xdr:col>19</xdr:col>
      <xdr:colOff>6350</xdr:colOff>
      <xdr:row>37</xdr:row>
      <xdr:rowOff>35742</xdr:rowOff>
    </xdr:to>
    <xdr:sp macro="" textlink="">
      <xdr:nvSpPr>
        <xdr:cNvPr id="323" name="フローチャート : 判断 322"/>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20519</xdr:rowOff>
    </xdr:from>
    <xdr:ext cx="762000" cy="259045"/>
    <xdr:sp macro="" textlink="">
      <xdr:nvSpPr>
        <xdr:cNvPr id="324" name="テキスト ボックス 323"/>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30" name="円/楕円 329"/>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31"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46808</xdr:rowOff>
    </xdr:from>
    <xdr:to>
      <xdr:col>22</xdr:col>
      <xdr:colOff>615950</xdr:colOff>
      <xdr:row>36</xdr:row>
      <xdr:rowOff>148408</xdr:rowOff>
    </xdr:to>
    <xdr:sp macro="" textlink="">
      <xdr:nvSpPr>
        <xdr:cNvPr id="332" name="円/楕円 331"/>
        <xdr:cNvSpPr/>
      </xdr:nvSpPr>
      <xdr:spPr>
        <a:xfrm>
          <a:off x="15621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158585</xdr:rowOff>
    </xdr:from>
    <xdr:ext cx="736600" cy="259045"/>
    <xdr:sp macro="" textlink="">
      <xdr:nvSpPr>
        <xdr:cNvPr id="333" name="テキスト ボックス 332"/>
        <xdr:cNvSpPr txBox="1"/>
      </xdr:nvSpPr>
      <xdr:spPr>
        <a:xfrm>
          <a:off x="15290800" y="598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33746</xdr:rowOff>
    </xdr:from>
    <xdr:to>
      <xdr:col>21</xdr:col>
      <xdr:colOff>412750</xdr:colOff>
      <xdr:row>36</xdr:row>
      <xdr:rowOff>135346</xdr:rowOff>
    </xdr:to>
    <xdr:sp macro="" textlink="">
      <xdr:nvSpPr>
        <xdr:cNvPr id="334" name="円/楕円 333"/>
        <xdr:cNvSpPr/>
      </xdr:nvSpPr>
      <xdr:spPr>
        <a:xfrm>
          <a:off x="14732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145523</xdr:rowOff>
    </xdr:from>
    <xdr:ext cx="762000" cy="259045"/>
    <xdr:sp macro="" textlink="">
      <xdr:nvSpPr>
        <xdr:cNvPr id="335" name="テキスト ボックス 334"/>
        <xdr:cNvSpPr txBox="1"/>
      </xdr:nvSpPr>
      <xdr:spPr>
        <a:xfrm>
          <a:off x="14401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40277</xdr:rowOff>
    </xdr:from>
    <xdr:to>
      <xdr:col>20</xdr:col>
      <xdr:colOff>209550</xdr:colOff>
      <xdr:row>36</xdr:row>
      <xdr:rowOff>141877</xdr:rowOff>
    </xdr:to>
    <xdr:sp macro="" textlink="">
      <xdr:nvSpPr>
        <xdr:cNvPr id="336" name="円/楕円 335"/>
        <xdr:cNvSpPr/>
      </xdr:nvSpPr>
      <xdr:spPr>
        <a:xfrm>
          <a:off x="13843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152054</xdr:rowOff>
    </xdr:from>
    <xdr:ext cx="762000" cy="259045"/>
    <xdr:sp macro="" textlink="">
      <xdr:nvSpPr>
        <xdr:cNvPr id="337" name="テキスト ボックス 336"/>
        <xdr:cNvSpPr txBox="1"/>
      </xdr:nvSpPr>
      <xdr:spPr>
        <a:xfrm>
          <a:off x="13512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46808</xdr:rowOff>
    </xdr:from>
    <xdr:to>
      <xdr:col>19</xdr:col>
      <xdr:colOff>6350</xdr:colOff>
      <xdr:row>36</xdr:row>
      <xdr:rowOff>148408</xdr:rowOff>
    </xdr:to>
    <xdr:sp macro="" textlink="">
      <xdr:nvSpPr>
        <xdr:cNvPr id="338" name="円/楕円 337"/>
        <xdr:cNvSpPr/>
      </xdr:nvSpPr>
      <xdr:spPr>
        <a:xfrm>
          <a:off x="12954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158585</xdr:rowOff>
    </xdr:from>
    <xdr:ext cx="762000" cy="259045"/>
    <xdr:sp macro="" textlink="">
      <xdr:nvSpPr>
        <xdr:cNvPr id="339" name="テキスト ボックス 338"/>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合併特例事業債や地方交付税の財源不足を補うために発行した臨時財政対策債の元金償還開始等により類似団体平均を</a:t>
          </a:r>
          <a:r>
            <a:rPr kumimoji="1" lang="en-US" altLang="ja-JP" sz="1300">
              <a:latin typeface="ＭＳ Ｐゴシック"/>
            </a:rPr>
            <a:t>1.0</a:t>
          </a:r>
          <a:r>
            <a:rPr kumimoji="1" lang="ja-JP" altLang="en-US" sz="1300">
              <a:latin typeface="ＭＳ Ｐゴシック"/>
            </a:rPr>
            <a:t>ポイント上回っている。今後は新市建設計画の主要事業の展開により、公債費のピークは平成</a:t>
          </a:r>
          <a:r>
            <a:rPr kumimoji="1" lang="en-US" altLang="ja-JP" sz="1300">
              <a:latin typeface="ＭＳ Ｐゴシック"/>
            </a:rPr>
            <a:t>33</a:t>
          </a:r>
          <a:r>
            <a:rPr kumimoji="1" lang="ja-JP" altLang="en-US" sz="1300">
              <a:latin typeface="ＭＳ Ｐゴシック"/>
            </a:rPr>
            <a:t>年度になると見込まれる。緊急性や事業効果等を全体的に検証した上で、真に必要な行政サービスの事業選定を行い、市債発行額と元利償還額の適正なバランスを調整し、公債費の抑制と平準化に努める。</a:t>
          </a:r>
        </a:p>
        <a:p>
          <a:r>
            <a:rPr kumimoji="1" lang="ja-JP" altLang="en-US" sz="1300">
              <a:latin typeface="ＭＳ Ｐゴシック"/>
            </a:rPr>
            <a:t>。</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7" name="直線コネクタ 366"/>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78</xdr:row>
      <xdr:rowOff>96520</xdr:rowOff>
    </xdr:to>
    <xdr:cxnSp macro="">
      <xdr:nvCxnSpPr>
        <xdr:cNvPr id="372" name="直線コネクタ 371"/>
        <xdr:cNvCxnSpPr/>
      </xdr:nvCxnSpPr>
      <xdr:spPr>
        <a:xfrm flipV="1">
          <a:off x="3987800" y="13454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142257</xdr:rowOff>
    </xdr:from>
    <xdr:ext cx="762000" cy="259045"/>
    <xdr:sp macro="" textlink="">
      <xdr:nvSpPr>
        <xdr:cNvPr id="373"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4" name="フローチャート :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73661</xdr:rowOff>
    </xdr:from>
    <xdr:to>
      <xdr:col>5</xdr:col>
      <xdr:colOff>549275</xdr:colOff>
      <xdr:row>78</xdr:row>
      <xdr:rowOff>96520</xdr:rowOff>
    </xdr:to>
    <xdr:cxnSp macro="">
      <xdr:nvCxnSpPr>
        <xdr:cNvPr id="375" name="直線コネクタ 374"/>
        <xdr:cNvCxnSpPr/>
      </xdr:nvCxnSpPr>
      <xdr:spPr>
        <a:xfrm>
          <a:off x="3098800" y="13446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6" name="フローチャート : 判断 375"/>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7" name="テキスト ボックス 376"/>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73661</xdr:rowOff>
    </xdr:from>
    <xdr:to>
      <xdr:col>4</xdr:col>
      <xdr:colOff>346075</xdr:colOff>
      <xdr:row>78</xdr:row>
      <xdr:rowOff>73661</xdr:rowOff>
    </xdr:to>
    <xdr:cxnSp macro="">
      <xdr:nvCxnSpPr>
        <xdr:cNvPr id="378" name="直線コネクタ 377"/>
        <xdr:cNvCxnSpPr/>
      </xdr:nvCxnSpPr>
      <xdr:spPr>
        <a:xfrm>
          <a:off x="2209800" y="13446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9" name="フローチャート :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0" name="テキスト ボックス 379"/>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66039</xdr:rowOff>
    </xdr:from>
    <xdr:to>
      <xdr:col>3</xdr:col>
      <xdr:colOff>142875</xdr:colOff>
      <xdr:row>78</xdr:row>
      <xdr:rowOff>73661</xdr:rowOff>
    </xdr:to>
    <xdr:cxnSp macro="">
      <xdr:nvCxnSpPr>
        <xdr:cNvPr id="381" name="直線コネクタ 380"/>
        <xdr:cNvCxnSpPr/>
      </xdr:nvCxnSpPr>
      <xdr:spPr>
        <a:xfrm>
          <a:off x="1320800" y="13439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2" name="フローチャート : 判断 381"/>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3" name="テキスト ボックス 382"/>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4" name="フローチャート : 判断 383"/>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85" name="テキスト ボックス 384"/>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91" name="円/楕円 390"/>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92"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45720</xdr:rowOff>
    </xdr:from>
    <xdr:to>
      <xdr:col>5</xdr:col>
      <xdr:colOff>600075</xdr:colOff>
      <xdr:row>78</xdr:row>
      <xdr:rowOff>147320</xdr:rowOff>
    </xdr:to>
    <xdr:sp macro="" textlink="">
      <xdr:nvSpPr>
        <xdr:cNvPr id="393" name="円/楕円 392"/>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132097</xdr:rowOff>
    </xdr:from>
    <xdr:ext cx="736600" cy="259045"/>
    <xdr:sp macro="" textlink="">
      <xdr:nvSpPr>
        <xdr:cNvPr id="394" name="テキスト ボックス 393"/>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22861</xdr:rowOff>
    </xdr:from>
    <xdr:to>
      <xdr:col>4</xdr:col>
      <xdr:colOff>396875</xdr:colOff>
      <xdr:row>78</xdr:row>
      <xdr:rowOff>124461</xdr:rowOff>
    </xdr:to>
    <xdr:sp macro="" textlink="">
      <xdr:nvSpPr>
        <xdr:cNvPr id="395" name="円/楕円 394"/>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96" name="テキスト ボックス 395"/>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22861</xdr:rowOff>
    </xdr:from>
    <xdr:to>
      <xdr:col>3</xdr:col>
      <xdr:colOff>193675</xdr:colOff>
      <xdr:row>78</xdr:row>
      <xdr:rowOff>124461</xdr:rowOff>
    </xdr:to>
    <xdr:sp macro="" textlink="">
      <xdr:nvSpPr>
        <xdr:cNvPr id="397" name="円/楕円 396"/>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109238</xdr:rowOff>
    </xdr:from>
    <xdr:ext cx="762000" cy="259045"/>
    <xdr:sp macro="" textlink="">
      <xdr:nvSpPr>
        <xdr:cNvPr id="398" name="テキスト ボックス 397"/>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99" name="円/楕円 398"/>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127016</xdr:rowOff>
    </xdr:from>
    <xdr:ext cx="762000" cy="259045"/>
    <xdr:sp macro="" textlink="">
      <xdr:nvSpPr>
        <xdr:cNvPr id="400" name="テキスト ボックス 399"/>
        <xdr:cNvSpPr txBox="1"/>
      </xdr:nvSpPr>
      <xdr:spPr>
        <a:xfrm>
          <a:off x="939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これまでと変わらず類似団体平均を上回っている状況にある。今後は公共施設の統廃合による維持管理経費の削減や、少子高齢化に伴う扶助費の適正な給付、全庁的な物件費、補助費等を重点的に改革していく。また、特別会計への基準外繰出しの抑制など、積極的に行財政改革を推進し、経常収支比率の上昇を抑えていく。</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8" name="直線コネクタ 427"/>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9"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0" name="直線コネクタ 429"/>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1"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2" name="直線コネクタ 431"/>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115570</xdr:rowOff>
    </xdr:from>
    <xdr:to>
      <xdr:col>24</xdr:col>
      <xdr:colOff>31750</xdr:colOff>
      <xdr:row>79</xdr:row>
      <xdr:rowOff>153670</xdr:rowOff>
    </xdr:to>
    <xdr:cxnSp macro="">
      <xdr:nvCxnSpPr>
        <xdr:cNvPr id="433" name="直線コネクタ 432"/>
        <xdr:cNvCxnSpPr/>
      </xdr:nvCxnSpPr>
      <xdr:spPr>
        <a:xfrm flipV="1">
          <a:off x="15671800" y="13660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34"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5" name="フローチャート : 判断 434"/>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62230</xdr:rowOff>
    </xdr:from>
    <xdr:to>
      <xdr:col>22</xdr:col>
      <xdr:colOff>565150</xdr:colOff>
      <xdr:row>79</xdr:row>
      <xdr:rowOff>153670</xdr:rowOff>
    </xdr:to>
    <xdr:cxnSp macro="">
      <xdr:nvCxnSpPr>
        <xdr:cNvPr id="436" name="直線コネクタ 435"/>
        <xdr:cNvCxnSpPr/>
      </xdr:nvCxnSpPr>
      <xdr:spPr>
        <a:xfrm>
          <a:off x="14782800" y="1360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7" name="フローチャート : 判断 436"/>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115588</xdr:rowOff>
    </xdr:from>
    <xdr:ext cx="736600" cy="259045"/>
    <xdr:sp macro="" textlink="">
      <xdr:nvSpPr>
        <xdr:cNvPr id="438" name="テキスト ボックス 437"/>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88900</xdr:rowOff>
    </xdr:from>
    <xdr:to>
      <xdr:col>21</xdr:col>
      <xdr:colOff>361950</xdr:colOff>
      <xdr:row>79</xdr:row>
      <xdr:rowOff>62230</xdr:rowOff>
    </xdr:to>
    <xdr:cxnSp macro="">
      <xdr:nvCxnSpPr>
        <xdr:cNvPr id="439" name="直線コネクタ 438"/>
        <xdr:cNvCxnSpPr/>
      </xdr:nvCxnSpPr>
      <xdr:spPr>
        <a:xfrm>
          <a:off x="13893800" y="13462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40" name="フローチャート : 判断 439"/>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161307</xdr:rowOff>
    </xdr:from>
    <xdr:ext cx="762000" cy="259045"/>
    <xdr:sp macro="" textlink="">
      <xdr:nvSpPr>
        <xdr:cNvPr id="441" name="テキスト ボックス 440"/>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31750</xdr:rowOff>
    </xdr:from>
    <xdr:to>
      <xdr:col>20</xdr:col>
      <xdr:colOff>158750</xdr:colOff>
      <xdr:row>78</xdr:row>
      <xdr:rowOff>88900</xdr:rowOff>
    </xdr:to>
    <xdr:cxnSp macro="">
      <xdr:nvCxnSpPr>
        <xdr:cNvPr id="442" name="直線コネクタ 441"/>
        <xdr:cNvCxnSpPr/>
      </xdr:nvCxnSpPr>
      <xdr:spPr>
        <a:xfrm>
          <a:off x="13004800" y="13233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5" name="フローチャート : 判断 444"/>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46" name="テキスト ボックス 445"/>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64770</xdr:rowOff>
    </xdr:from>
    <xdr:to>
      <xdr:col>24</xdr:col>
      <xdr:colOff>82550</xdr:colOff>
      <xdr:row>79</xdr:row>
      <xdr:rowOff>166370</xdr:rowOff>
    </xdr:to>
    <xdr:sp macro="" textlink="">
      <xdr:nvSpPr>
        <xdr:cNvPr id="452" name="円/楕円 451"/>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36847</xdr:rowOff>
    </xdr:from>
    <xdr:ext cx="762000" cy="259045"/>
    <xdr:sp macro="" textlink="">
      <xdr:nvSpPr>
        <xdr:cNvPr id="453" name="公債費以外該当値テキスト"/>
        <xdr:cNvSpPr txBox="1"/>
      </xdr:nvSpPr>
      <xdr:spPr>
        <a:xfrm>
          <a:off x="16598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102870</xdr:rowOff>
    </xdr:from>
    <xdr:to>
      <xdr:col>22</xdr:col>
      <xdr:colOff>615950</xdr:colOff>
      <xdr:row>80</xdr:row>
      <xdr:rowOff>33020</xdr:rowOff>
    </xdr:to>
    <xdr:sp macro="" textlink="">
      <xdr:nvSpPr>
        <xdr:cNvPr id="454" name="円/楕円 453"/>
        <xdr:cNvSpPr/>
      </xdr:nvSpPr>
      <xdr:spPr>
        <a:xfrm>
          <a:off x="15621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17797</xdr:rowOff>
    </xdr:from>
    <xdr:ext cx="736600" cy="259045"/>
    <xdr:sp macro="" textlink="">
      <xdr:nvSpPr>
        <xdr:cNvPr id="455" name="テキスト ボックス 454"/>
        <xdr:cNvSpPr txBox="1"/>
      </xdr:nvSpPr>
      <xdr:spPr>
        <a:xfrm>
          <a:off x="15290800" y="1373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11430</xdr:rowOff>
    </xdr:from>
    <xdr:to>
      <xdr:col>21</xdr:col>
      <xdr:colOff>412750</xdr:colOff>
      <xdr:row>79</xdr:row>
      <xdr:rowOff>113030</xdr:rowOff>
    </xdr:to>
    <xdr:sp macro="" textlink="">
      <xdr:nvSpPr>
        <xdr:cNvPr id="456" name="円/楕円 455"/>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97807</xdr:rowOff>
    </xdr:from>
    <xdr:ext cx="762000" cy="259045"/>
    <xdr:sp macro="" textlink="">
      <xdr:nvSpPr>
        <xdr:cNvPr id="457" name="テキスト ボックス 456"/>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38100</xdr:rowOff>
    </xdr:from>
    <xdr:to>
      <xdr:col>20</xdr:col>
      <xdr:colOff>209550</xdr:colOff>
      <xdr:row>78</xdr:row>
      <xdr:rowOff>139700</xdr:rowOff>
    </xdr:to>
    <xdr:sp macro="" textlink="">
      <xdr:nvSpPr>
        <xdr:cNvPr id="458" name="円/楕円 457"/>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124477</xdr:rowOff>
    </xdr:from>
    <xdr:ext cx="762000" cy="259045"/>
    <xdr:sp macro="" textlink="">
      <xdr:nvSpPr>
        <xdr:cNvPr id="459" name="テキスト ボックス 458"/>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60" name="円/楕円 459"/>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61" name="テキスト ボックス 460"/>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熊本県菊池市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163263</xdr:rowOff>
    </xdr:from>
    <xdr:to>
      <xdr:col>4</xdr:col>
      <xdr:colOff>1117600</xdr:colOff>
      <xdr:row>17</xdr:row>
      <xdr:rowOff>1598</xdr:rowOff>
    </xdr:to>
    <xdr:cxnSp macro="">
      <xdr:nvCxnSpPr>
        <xdr:cNvPr id="48" name="直線コネクタ 47"/>
        <xdr:cNvCxnSpPr/>
      </xdr:nvCxnSpPr>
      <xdr:spPr bwMode="auto">
        <a:xfrm flipV="1">
          <a:off x="5003800" y="2954088"/>
          <a:ext cx="647700" cy="9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17355</xdr:rowOff>
    </xdr:from>
    <xdr:ext cx="762000" cy="259045"/>
    <xdr:sp macro="" textlink="">
      <xdr:nvSpPr>
        <xdr:cNvPr id="49" name="人口1人当たり決算額の推移平均値テキスト130"/>
        <xdr:cNvSpPr txBox="1"/>
      </xdr:nvSpPr>
      <xdr:spPr>
        <a:xfrm>
          <a:off x="5740400" y="2979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1598</xdr:rowOff>
    </xdr:from>
    <xdr:to>
      <xdr:col>4</xdr:col>
      <xdr:colOff>469900</xdr:colOff>
      <xdr:row>17</xdr:row>
      <xdr:rowOff>28641</xdr:rowOff>
    </xdr:to>
    <xdr:cxnSp macro="">
      <xdr:nvCxnSpPr>
        <xdr:cNvPr id="51" name="直線コネクタ 50"/>
        <xdr:cNvCxnSpPr/>
      </xdr:nvCxnSpPr>
      <xdr:spPr bwMode="auto">
        <a:xfrm flipV="1">
          <a:off x="4305300" y="2963873"/>
          <a:ext cx="698500" cy="2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165282</xdr:rowOff>
    </xdr:from>
    <xdr:ext cx="736600" cy="259045"/>
    <xdr:sp macro="" textlink="">
      <xdr:nvSpPr>
        <xdr:cNvPr id="53" name="テキスト ボックス 52"/>
        <xdr:cNvSpPr txBox="1"/>
      </xdr:nvSpPr>
      <xdr:spPr>
        <a:xfrm>
          <a:off x="4622800" y="312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63937</xdr:rowOff>
    </xdr:from>
    <xdr:to>
      <xdr:col>3</xdr:col>
      <xdr:colOff>904875</xdr:colOff>
      <xdr:row>17</xdr:row>
      <xdr:rowOff>28641</xdr:rowOff>
    </xdr:to>
    <xdr:cxnSp macro="">
      <xdr:nvCxnSpPr>
        <xdr:cNvPr id="54" name="直線コネクタ 53"/>
        <xdr:cNvCxnSpPr/>
      </xdr:nvCxnSpPr>
      <xdr:spPr bwMode="auto">
        <a:xfrm>
          <a:off x="3606800" y="2854762"/>
          <a:ext cx="698500" cy="136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113596</xdr:rowOff>
    </xdr:from>
    <xdr:ext cx="762000" cy="259045"/>
    <xdr:sp macro="" textlink="">
      <xdr:nvSpPr>
        <xdr:cNvPr id="56" name="テキスト ボックス 55"/>
        <xdr:cNvSpPr txBox="1"/>
      </xdr:nvSpPr>
      <xdr:spPr>
        <a:xfrm>
          <a:off x="3924300" y="307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63937</xdr:rowOff>
    </xdr:from>
    <xdr:to>
      <xdr:col>3</xdr:col>
      <xdr:colOff>206375</xdr:colOff>
      <xdr:row>16</xdr:row>
      <xdr:rowOff>83711</xdr:rowOff>
    </xdr:to>
    <xdr:cxnSp macro="">
      <xdr:nvCxnSpPr>
        <xdr:cNvPr id="57" name="直線コネクタ 56"/>
        <xdr:cNvCxnSpPr/>
      </xdr:nvCxnSpPr>
      <xdr:spPr bwMode="auto">
        <a:xfrm flipV="1">
          <a:off x="2908300" y="2854762"/>
          <a:ext cx="698500" cy="19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31894</xdr:rowOff>
    </xdr:from>
    <xdr:ext cx="762000" cy="259045"/>
    <xdr:sp macro="" textlink="">
      <xdr:nvSpPr>
        <xdr:cNvPr id="59" name="テキスト ボックス 58"/>
        <xdr:cNvSpPr txBox="1"/>
      </xdr:nvSpPr>
      <xdr:spPr>
        <a:xfrm>
          <a:off x="32258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140253</xdr:rowOff>
    </xdr:from>
    <xdr:ext cx="762000" cy="259045"/>
    <xdr:sp macro="" textlink="">
      <xdr:nvSpPr>
        <xdr:cNvPr id="61" name="テキスト ボックス 60"/>
        <xdr:cNvSpPr txBox="1"/>
      </xdr:nvSpPr>
      <xdr:spPr>
        <a:xfrm>
          <a:off x="25273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112463</xdr:rowOff>
    </xdr:from>
    <xdr:to>
      <xdr:col>5</xdr:col>
      <xdr:colOff>34925</xdr:colOff>
      <xdr:row>17</xdr:row>
      <xdr:rowOff>42613</xdr:rowOff>
    </xdr:to>
    <xdr:sp macro="" textlink="">
      <xdr:nvSpPr>
        <xdr:cNvPr id="67" name="円/楕円 66"/>
        <xdr:cNvSpPr/>
      </xdr:nvSpPr>
      <xdr:spPr bwMode="auto">
        <a:xfrm>
          <a:off x="5600700" y="2903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128990</xdr:rowOff>
    </xdr:from>
    <xdr:ext cx="762000" cy="259045"/>
    <xdr:sp macro="" textlink="">
      <xdr:nvSpPr>
        <xdr:cNvPr id="68" name="人口1人当たり決算額の推移該当値テキスト130"/>
        <xdr:cNvSpPr txBox="1"/>
      </xdr:nvSpPr>
      <xdr:spPr>
        <a:xfrm>
          <a:off x="5740400" y="274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82,997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122248</xdr:rowOff>
    </xdr:from>
    <xdr:to>
      <xdr:col>4</xdr:col>
      <xdr:colOff>520700</xdr:colOff>
      <xdr:row>17</xdr:row>
      <xdr:rowOff>52398</xdr:rowOff>
    </xdr:to>
    <xdr:sp macro="" textlink="">
      <xdr:nvSpPr>
        <xdr:cNvPr id="69" name="円/楕円 68"/>
        <xdr:cNvSpPr/>
      </xdr:nvSpPr>
      <xdr:spPr bwMode="auto">
        <a:xfrm>
          <a:off x="4953000" y="2913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62575</xdr:rowOff>
    </xdr:from>
    <xdr:ext cx="736600" cy="259045"/>
    <xdr:sp macro="" textlink="">
      <xdr:nvSpPr>
        <xdr:cNvPr id="70" name="テキスト ボックス 69"/>
        <xdr:cNvSpPr txBox="1"/>
      </xdr:nvSpPr>
      <xdr:spPr>
        <a:xfrm>
          <a:off x="4622800" y="2681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82,569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149291</xdr:rowOff>
    </xdr:from>
    <xdr:to>
      <xdr:col>3</xdr:col>
      <xdr:colOff>955675</xdr:colOff>
      <xdr:row>17</xdr:row>
      <xdr:rowOff>79441</xdr:rowOff>
    </xdr:to>
    <xdr:sp macro="" textlink="">
      <xdr:nvSpPr>
        <xdr:cNvPr id="71" name="円/楕円 70"/>
        <xdr:cNvSpPr/>
      </xdr:nvSpPr>
      <xdr:spPr bwMode="auto">
        <a:xfrm>
          <a:off x="4254500" y="294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89618</xdr:rowOff>
    </xdr:from>
    <xdr:ext cx="762000" cy="259045"/>
    <xdr:sp macro="" textlink="">
      <xdr:nvSpPr>
        <xdr:cNvPr id="72" name="テキスト ボックス 71"/>
        <xdr:cNvSpPr txBox="1"/>
      </xdr:nvSpPr>
      <xdr:spPr>
        <a:xfrm>
          <a:off x="3924300" y="270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81,386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13137</xdr:rowOff>
    </xdr:from>
    <xdr:to>
      <xdr:col>3</xdr:col>
      <xdr:colOff>257175</xdr:colOff>
      <xdr:row>16</xdr:row>
      <xdr:rowOff>114737</xdr:rowOff>
    </xdr:to>
    <xdr:sp macro="" textlink="">
      <xdr:nvSpPr>
        <xdr:cNvPr id="73" name="円/楕円 72"/>
        <xdr:cNvSpPr/>
      </xdr:nvSpPr>
      <xdr:spPr bwMode="auto">
        <a:xfrm>
          <a:off x="3556000" y="280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124914</xdr:rowOff>
    </xdr:from>
    <xdr:ext cx="762000" cy="259045"/>
    <xdr:sp macro="" textlink="">
      <xdr:nvSpPr>
        <xdr:cNvPr id="74" name="テキスト ボックス 73"/>
        <xdr:cNvSpPr txBox="1"/>
      </xdr:nvSpPr>
      <xdr:spPr>
        <a:xfrm>
          <a:off x="3225800" y="257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87,342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32911</xdr:rowOff>
    </xdr:from>
    <xdr:to>
      <xdr:col>2</xdr:col>
      <xdr:colOff>692150</xdr:colOff>
      <xdr:row>16</xdr:row>
      <xdr:rowOff>134511</xdr:rowOff>
    </xdr:to>
    <xdr:sp macro="" textlink="">
      <xdr:nvSpPr>
        <xdr:cNvPr id="75" name="円/楕円 74"/>
        <xdr:cNvSpPr/>
      </xdr:nvSpPr>
      <xdr:spPr bwMode="auto">
        <a:xfrm>
          <a:off x="2857500" y="2823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119288</xdr:rowOff>
    </xdr:from>
    <xdr:ext cx="762000" cy="259045"/>
    <xdr:sp macro="" textlink="">
      <xdr:nvSpPr>
        <xdr:cNvPr id="76" name="テキスト ボックス 75"/>
        <xdr:cNvSpPr txBox="1"/>
      </xdr:nvSpPr>
      <xdr:spPr>
        <a:xfrm>
          <a:off x="2527300" y="291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13353</xdr:rowOff>
    </xdr:from>
    <xdr:to>
      <xdr:col>4</xdr:col>
      <xdr:colOff>1117600</xdr:colOff>
      <xdr:row>35</xdr:row>
      <xdr:rowOff>46010</xdr:rowOff>
    </xdr:to>
    <xdr:cxnSp macro="">
      <xdr:nvCxnSpPr>
        <xdr:cNvPr id="111" name="直線コネクタ 110"/>
        <xdr:cNvCxnSpPr/>
      </xdr:nvCxnSpPr>
      <xdr:spPr bwMode="auto">
        <a:xfrm>
          <a:off x="5003800" y="6623703"/>
          <a:ext cx="647700" cy="32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48408</xdr:rowOff>
    </xdr:from>
    <xdr:ext cx="762000" cy="259045"/>
    <xdr:sp macro="" textlink="">
      <xdr:nvSpPr>
        <xdr:cNvPr id="112" name="人口1人当たり決算額の推移平均値テキスト445"/>
        <xdr:cNvSpPr txBox="1"/>
      </xdr:nvSpPr>
      <xdr:spPr>
        <a:xfrm>
          <a:off x="5740400" y="665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282089</xdr:rowOff>
    </xdr:from>
    <xdr:to>
      <xdr:col>4</xdr:col>
      <xdr:colOff>469900</xdr:colOff>
      <xdr:row>35</xdr:row>
      <xdr:rowOff>13353</xdr:rowOff>
    </xdr:to>
    <xdr:cxnSp macro="">
      <xdr:nvCxnSpPr>
        <xdr:cNvPr id="114" name="直線コネクタ 113"/>
        <xdr:cNvCxnSpPr/>
      </xdr:nvCxnSpPr>
      <xdr:spPr bwMode="auto">
        <a:xfrm>
          <a:off x="4305300" y="6549539"/>
          <a:ext cx="698500" cy="74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73586</xdr:rowOff>
    </xdr:from>
    <xdr:ext cx="736600" cy="259045"/>
    <xdr:sp macro="" textlink="">
      <xdr:nvSpPr>
        <xdr:cNvPr id="116" name="テキスト ボックス 115"/>
        <xdr:cNvSpPr txBox="1"/>
      </xdr:nvSpPr>
      <xdr:spPr>
        <a:xfrm>
          <a:off x="4622800" y="668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223469</xdr:rowOff>
    </xdr:from>
    <xdr:to>
      <xdr:col>3</xdr:col>
      <xdr:colOff>904875</xdr:colOff>
      <xdr:row>34</xdr:row>
      <xdr:rowOff>282089</xdr:rowOff>
    </xdr:to>
    <xdr:cxnSp macro="">
      <xdr:nvCxnSpPr>
        <xdr:cNvPr id="117" name="直線コネクタ 116"/>
        <xdr:cNvCxnSpPr/>
      </xdr:nvCxnSpPr>
      <xdr:spPr bwMode="auto">
        <a:xfrm>
          <a:off x="3606800" y="6490919"/>
          <a:ext cx="698500" cy="58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26854</xdr:rowOff>
    </xdr:from>
    <xdr:ext cx="762000" cy="259045"/>
    <xdr:sp macro="" textlink="">
      <xdr:nvSpPr>
        <xdr:cNvPr id="119" name="テキスト ボックス 118"/>
        <xdr:cNvSpPr txBox="1"/>
      </xdr:nvSpPr>
      <xdr:spPr>
        <a:xfrm>
          <a:off x="3924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172818</xdr:rowOff>
    </xdr:from>
    <xdr:to>
      <xdr:col>3</xdr:col>
      <xdr:colOff>206375</xdr:colOff>
      <xdr:row>34</xdr:row>
      <xdr:rowOff>223469</xdr:rowOff>
    </xdr:to>
    <xdr:cxnSp macro="">
      <xdr:nvCxnSpPr>
        <xdr:cNvPr id="120" name="直線コネクタ 119"/>
        <xdr:cNvCxnSpPr/>
      </xdr:nvCxnSpPr>
      <xdr:spPr bwMode="auto">
        <a:xfrm>
          <a:off x="2908300" y="6440268"/>
          <a:ext cx="698500" cy="50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288372</xdr:rowOff>
    </xdr:from>
    <xdr:ext cx="762000" cy="259045"/>
    <xdr:sp macro="" textlink="">
      <xdr:nvSpPr>
        <xdr:cNvPr id="122" name="テキスト ボックス 121"/>
        <xdr:cNvSpPr txBox="1"/>
      </xdr:nvSpPr>
      <xdr:spPr>
        <a:xfrm>
          <a:off x="32258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311625</xdr:rowOff>
    </xdr:from>
    <xdr:to>
      <xdr:col>2</xdr:col>
      <xdr:colOff>692150</xdr:colOff>
      <xdr:row>34</xdr:row>
      <xdr:rowOff>70325</xdr:rowOff>
    </xdr:to>
    <xdr:sp macro="" textlink="">
      <xdr:nvSpPr>
        <xdr:cNvPr id="123" name="フローチャート : 判断 122"/>
        <xdr:cNvSpPr/>
      </xdr:nvSpPr>
      <xdr:spPr bwMode="auto">
        <a:xfrm>
          <a:off x="28575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80502</xdr:rowOff>
    </xdr:from>
    <xdr:ext cx="762000" cy="259045"/>
    <xdr:sp macro="" textlink="">
      <xdr:nvSpPr>
        <xdr:cNvPr id="124" name="テキスト ボックス 123"/>
        <xdr:cNvSpPr txBox="1"/>
      </xdr:nvSpPr>
      <xdr:spPr>
        <a:xfrm>
          <a:off x="2527300" y="60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338110</xdr:rowOff>
    </xdr:from>
    <xdr:to>
      <xdr:col>5</xdr:col>
      <xdr:colOff>34925</xdr:colOff>
      <xdr:row>35</xdr:row>
      <xdr:rowOff>96810</xdr:rowOff>
    </xdr:to>
    <xdr:sp macro="" textlink="">
      <xdr:nvSpPr>
        <xdr:cNvPr id="130" name="円/楕円 129"/>
        <xdr:cNvSpPr/>
      </xdr:nvSpPr>
      <xdr:spPr bwMode="auto">
        <a:xfrm>
          <a:off x="5600700" y="6605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183187</xdr:rowOff>
    </xdr:from>
    <xdr:ext cx="762000" cy="259045"/>
    <xdr:sp macro="" textlink="">
      <xdr:nvSpPr>
        <xdr:cNvPr id="131" name="人口1人当たり決算額の推移該当値テキスト445"/>
        <xdr:cNvSpPr txBox="1"/>
      </xdr:nvSpPr>
      <xdr:spPr>
        <a:xfrm>
          <a:off x="5740400" y="64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19,230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305453</xdr:rowOff>
    </xdr:from>
    <xdr:to>
      <xdr:col>4</xdr:col>
      <xdr:colOff>520700</xdr:colOff>
      <xdr:row>35</xdr:row>
      <xdr:rowOff>64153</xdr:rowOff>
    </xdr:to>
    <xdr:sp macro="" textlink="">
      <xdr:nvSpPr>
        <xdr:cNvPr id="132" name="円/楕円 131"/>
        <xdr:cNvSpPr/>
      </xdr:nvSpPr>
      <xdr:spPr bwMode="auto">
        <a:xfrm>
          <a:off x="4953000" y="657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74330</xdr:rowOff>
    </xdr:from>
    <xdr:ext cx="736600" cy="259045"/>
    <xdr:sp macro="" textlink="">
      <xdr:nvSpPr>
        <xdr:cNvPr id="133" name="テキスト ボックス 132"/>
        <xdr:cNvSpPr txBox="1"/>
      </xdr:nvSpPr>
      <xdr:spPr>
        <a:xfrm>
          <a:off x="4622800" y="634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20,230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231289</xdr:rowOff>
    </xdr:from>
    <xdr:to>
      <xdr:col>3</xdr:col>
      <xdr:colOff>955675</xdr:colOff>
      <xdr:row>34</xdr:row>
      <xdr:rowOff>332888</xdr:rowOff>
    </xdr:to>
    <xdr:sp macro="" textlink="">
      <xdr:nvSpPr>
        <xdr:cNvPr id="134" name="円/楕円 133"/>
        <xdr:cNvSpPr/>
      </xdr:nvSpPr>
      <xdr:spPr bwMode="auto">
        <a:xfrm>
          <a:off x="4254500" y="649873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166</xdr:rowOff>
    </xdr:from>
    <xdr:ext cx="762000" cy="259045"/>
    <xdr:sp macro="" textlink="">
      <xdr:nvSpPr>
        <xdr:cNvPr id="135" name="テキスト ボックス 134"/>
        <xdr:cNvSpPr txBox="1"/>
      </xdr:nvSpPr>
      <xdr:spPr>
        <a:xfrm>
          <a:off x="3924300" y="626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22,501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172669</xdr:rowOff>
    </xdr:from>
    <xdr:to>
      <xdr:col>3</xdr:col>
      <xdr:colOff>257175</xdr:colOff>
      <xdr:row>34</xdr:row>
      <xdr:rowOff>274269</xdr:rowOff>
    </xdr:to>
    <xdr:sp macro="" textlink="">
      <xdr:nvSpPr>
        <xdr:cNvPr id="136" name="円/楕円 135"/>
        <xdr:cNvSpPr/>
      </xdr:nvSpPr>
      <xdr:spPr bwMode="auto">
        <a:xfrm>
          <a:off x="3556000" y="644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284446</xdr:rowOff>
    </xdr:from>
    <xdr:ext cx="762000" cy="259045"/>
    <xdr:sp macro="" textlink="">
      <xdr:nvSpPr>
        <xdr:cNvPr id="137" name="テキスト ボックス 136"/>
        <xdr:cNvSpPr txBox="1"/>
      </xdr:nvSpPr>
      <xdr:spPr>
        <a:xfrm>
          <a:off x="3225800" y="620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24,296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122018</xdr:rowOff>
    </xdr:from>
    <xdr:to>
      <xdr:col>2</xdr:col>
      <xdr:colOff>692150</xdr:colOff>
      <xdr:row>34</xdr:row>
      <xdr:rowOff>223618</xdr:rowOff>
    </xdr:to>
    <xdr:sp macro="" textlink="">
      <xdr:nvSpPr>
        <xdr:cNvPr id="138" name="円/楕円 137"/>
        <xdr:cNvSpPr/>
      </xdr:nvSpPr>
      <xdr:spPr bwMode="auto">
        <a:xfrm>
          <a:off x="2857500" y="6389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208395</xdr:rowOff>
    </xdr:from>
    <xdr:ext cx="762000" cy="259045"/>
    <xdr:sp macro="" textlink="">
      <xdr:nvSpPr>
        <xdr:cNvPr id="139" name="テキスト ボックス 138"/>
        <xdr:cNvSpPr txBox="1"/>
      </xdr:nvSpPr>
      <xdr:spPr>
        <a:xfrm>
          <a:off x="2527300" y="647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歳入、歳出ともにほぼ同じ比率で減少している。</a:t>
          </a:r>
        </a:p>
        <a:p>
          <a:r>
            <a:rPr kumimoji="1" lang="ja-JP" altLang="en-US" sz="1200">
              <a:latin typeface="ＭＳ ゴシック" pitchFamily="49" charset="-128"/>
              <a:ea typeface="ＭＳ ゴシック" pitchFamily="49" charset="-128"/>
            </a:rPr>
            <a:t>歳入の減少の主な要因は「地方譲与税」、「地方交付税」、「地域の元気臨時交付金」、「災害復旧費」の減が挙げられる。普通税は昨年から</a:t>
          </a:r>
          <a:r>
            <a:rPr kumimoji="1" lang="en-US" altLang="ja-JP" sz="1200">
              <a:latin typeface="ＭＳ ゴシック" pitchFamily="49" charset="-128"/>
              <a:ea typeface="ＭＳ ゴシック" pitchFamily="49" charset="-128"/>
            </a:rPr>
            <a:t>187,253</a:t>
          </a:r>
          <a:r>
            <a:rPr kumimoji="1" lang="ja-JP" altLang="en-US" sz="1200">
              <a:latin typeface="ＭＳ ゴシック" pitchFamily="49" charset="-128"/>
              <a:ea typeface="ＭＳ ゴシック" pitchFamily="49" charset="-128"/>
            </a:rPr>
            <a:t>千円の伸びを見せているが、主な要因としては「事業用太陽光発電施設設置」や消費税値上げ前の家屋新築の増による「固定資産税」の増加、また、竜門ダムの「家屋」と「償却資産」の算定基準が台帳価格の「４分の３」から「４分の４」になったことによる「国有資産等所在市町村交付金」の増加が挙げられる。また税制改正による「地方消費税交付金」が増加している。</a:t>
          </a:r>
        </a:p>
        <a:p>
          <a:r>
            <a:rPr kumimoji="1" lang="ja-JP" altLang="en-US" sz="1200">
              <a:latin typeface="ＭＳ ゴシック" pitchFamily="49" charset="-128"/>
              <a:ea typeface="ＭＳ ゴシック" pitchFamily="49" charset="-128"/>
            </a:rPr>
            <a:t>歳出の減少は朝日東団地建替事業（</a:t>
          </a:r>
          <a:r>
            <a:rPr kumimoji="1" lang="en-US" altLang="ja-JP" sz="1200">
              <a:latin typeface="ＭＳ ゴシック" pitchFamily="49" charset="-128"/>
              <a:ea typeface="ＭＳ ゴシック" pitchFamily="49" charset="-128"/>
            </a:rPr>
            <a:t>166,642</a:t>
          </a:r>
          <a:r>
            <a:rPr kumimoji="1" lang="ja-JP" altLang="en-US" sz="1200">
              <a:latin typeface="ＭＳ ゴシック" pitchFamily="49" charset="-128"/>
              <a:ea typeface="ＭＳ ゴシック" pitchFamily="49" charset="-128"/>
            </a:rPr>
            <a:t>千円）や、給食施設整備事業（</a:t>
          </a:r>
          <a:r>
            <a:rPr kumimoji="1" lang="en-US" altLang="ja-JP" sz="1200">
              <a:latin typeface="ＭＳ ゴシック" pitchFamily="49" charset="-128"/>
              <a:ea typeface="ＭＳ ゴシック" pitchFamily="49" charset="-128"/>
            </a:rPr>
            <a:t>799,073</a:t>
          </a:r>
          <a:r>
            <a:rPr kumimoji="1" lang="ja-JP" altLang="en-US" sz="1200">
              <a:latin typeface="ＭＳ ゴシック" pitchFamily="49" charset="-128"/>
              <a:ea typeface="ＭＳ ゴシック" pitchFamily="49" charset="-128"/>
            </a:rPr>
            <a:t>千円）等の大規模工事が終了したことが挙げられる。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一般会計について、歳入全体としては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億円ほど減少し、「地方譲与税」、「地方交付税」、「地域の元気臨時交付金」、「災害復旧費」の減が挙げられる。普通税は昨年から</a:t>
          </a:r>
          <a:r>
            <a:rPr kumimoji="1" lang="en-US" altLang="ja-JP" sz="1400">
              <a:latin typeface="ＭＳ ゴシック" pitchFamily="49" charset="-128"/>
              <a:ea typeface="ＭＳ ゴシック" pitchFamily="49" charset="-128"/>
            </a:rPr>
            <a:t>187,253</a:t>
          </a:r>
          <a:r>
            <a:rPr kumimoji="1" lang="ja-JP" altLang="en-US" sz="1400">
              <a:latin typeface="ＭＳ ゴシック" pitchFamily="49" charset="-128"/>
              <a:ea typeface="ＭＳ ゴシック" pitchFamily="49" charset="-128"/>
            </a:rPr>
            <a:t>千円の伸びを見せているが、主な要因としては「事業用太陽光発電施設設置」や消費税値上げ前の家屋新築の増による「固定資産税」の増加、また、竜門ダムの「家屋」と「償却資産」の算定基準が台帳価格の「４分の３」から「４分の４」になったことによる「国有資産等所在市町村交付金」の増加が挙げられる。また税制改正による「地方消費税交付金」が増加している。</a:t>
          </a:r>
        </a:p>
        <a:p>
          <a:r>
            <a:rPr kumimoji="1" lang="ja-JP" altLang="en-US" sz="1400">
              <a:latin typeface="ＭＳ ゴシック" pitchFamily="49" charset="-128"/>
              <a:ea typeface="ＭＳ ゴシック" pitchFamily="49" charset="-128"/>
            </a:rPr>
            <a:t>水道事業会計以外の各公営企業特別会計の実質収支額は、基本的に一般会計からの基準外繰入をしている状況であるが、歳入歳出の決算剰余額が出ないように年度内調整しているため、さほど変化は見られない。公営企業以外の事業会計においては、高齢化の伸展や保険加入者の給付費増、景気低迷による個人所得が減少し、納付力の低下を招くことになった。このような理由で現年保険税（料）のみでは給付が対応できない状況に陥り、これまで積み立ててきた基金を取り崩しながらの運営を行う結果となっている。一般会計からの繰出に頼らない運営と健全基盤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合併特例事業債や地方交付税の財源不足を補うために発行した臨時財政対策債の元金償還開始等により増加傾向にあるものの、平成</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年度から実施してきた補償金免除繰上償還や過疎対策事業債の償還額等の減少により元利償還金は減少した。また、公債費に準ずる債務負担行為は年々減少していく。今後の実質公債費比率の分子の推移は、新市建設計画に基づき実施される合併特例事業の財源の市債発行が大きく左右していくものと予想されるため、緊急性や事業効果等を全体的に検証した上で、真に必要な行政サービスの事業選定を行い、元利償還金の上昇を抑制していか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に係る地方債の現在高の推移は、合併特例事業債と臨時財政対策債以外の市債は少額発行で減少していくが、残高が増加していくのは主に新市建設計画に基づき事業展開している合併特例事業債と地方交付税に財源不足を補うために発行する臨時財政対策債である。債務負担行為に基づく支出予定額は、国営菊池台地地区かんがい排水に係る償還金が年々減少していく。充当可能財源等のうち充当可能基金は、決算剰余金を財政調整基金と減債基金に積み立てており、今後も不測の事態に備えて積立てを行っていく。一番大きな要因である充当可能基金の増加が、将来負担比率の分子の額を引き下げているが、今後は自主財源の減少、施設の維持管理や更新費用に多額の費用を要すと考えられるため公共施設の統廃合を視野に入れ検討を進めていく。</a:t>
          </a:r>
        </a:p>
        <a:p>
          <a:r>
            <a:rPr kumimoji="1" lang="ja-JP" altLang="en-US" sz="1100">
              <a:latin typeface="ＭＳ ゴシック" pitchFamily="49" charset="-128"/>
              <a:ea typeface="ＭＳ ゴシック" pitchFamily="49" charset="-128"/>
            </a:rPr>
            <a:t>今後も主要事業の展開により合併特例事業債の発行が増加し、同時に地方債残高も増加が予想されるので、緊急性や事業効果等を全体的に検証した上で、真に必要な行政サービスの事業選定を行い、後世代の負担軽減に努めていく。</a:t>
          </a:r>
        </a:p>
        <a:p>
          <a:endParaRPr kumimoji="1" lang="ja-JP" altLang="en-US" sz="12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62</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64</v>
      </c>
      <c r="C3" s="560"/>
      <c r="D3" s="560"/>
      <c r="E3" s="561"/>
      <c r="F3" s="561"/>
      <c r="G3" s="561"/>
      <c r="H3" s="561"/>
      <c r="I3" s="561"/>
      <c r="J3" s="561"/>
      <c r="K3" s="561"/>
      <c r="L3" s="561" t="s">
        <v>65</v>
      </c>
      <c r="M3" s="561"/>
      <c r="N3" s="561"/>
      <c r="O3" s="561"/>
      <c r="P3" s="561"/>
      <c r="Q3" s="561"/>
      <c r="R3" s="564"/>
      <c r="S3" s="564"/>
      <c r="T3" s="564"/>
      <c r="U3" s="564"/>
      <c r="V3" s="565"/>
      <c r="W3" s="462" t="s">
        <v>66</v>
      </c>
      <c r="X3" s="463"/>
      <c r="Y3" s="463"/>
      <c r="Z3" s="463"/>
      <c r="AA3" s="463"/>
      <c r="AB3" s="560"/>
      <c r="AC3" s="564" t="s">
        <v>67</v>
      </c>
      <c r="AD3" s="463"/>
      <c r="AE3" s="463"/>
      <c r="AF3" s="463"/>
      <c r="AG3" s="463"/>
      <c r="AH3" s="463"/>
      <c r="AI3" s="463"/>
      <c r="AJ3" s="463"/>
      <c r="AK3" s="463"/>
      <c r="AL3" s="526"/>
      <c r="AM3" s="462" t="s">
        <v>68</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69</v>
      </c>
      <c r="BO3" s="463"/>
      <c r="BP3" s="463"/>
      <c r="BQ3" s="463"/>
      <c r="BR3" s="463"/>
      <c r="BS3" s="463"/>
      <c r="BT3" s="463"/>
      <c r="BU3" s="526"/>
      <c r="BV3" s="462" t="s">
        <v>70</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71</v>
      </c>
      <c r="CU3" s="463"/>
      <c r="CV3" s="463"/>
      <c r="CW3" s="463"/>
      <c r="CX3" s="463"/>
      <c r="CY3" s="463"/>
      <c r="CZ3" s="463"/>
      <c r="DA3" s="526"/>
      <c r="DB3" s="462" t="s">
        <v>72</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73</v>
      </c>
      <c r="AZ4" s="376"/>
      <c r="BA4" s="376"/>
      <c r="BB4" s="376"/>
      <c r="BC4" s="376"/>
      <c r="BD4" s="376"/>
      <c r="BE4" s="376"/>
      <c r="BF4" s="376"/>
      <c r="BG4" s="376"/>
      <c r="BH4" s="376"/>
      <c r="BI4" s="376"/>
      <c r="BJ4" s="376"/>
      <c r="BK4" s="376"/>
      <c r="BL4" s="376"/>
      <c r="BM4" s="377"/>
      <c r="BN4" s="378">
        <v>26008475</v>
      </c>
      <c r="BO4" s="379"/>
      <c r="BP4" s="379"/>
      <c r="BQ4" s="379"/>
      <c r="BR4" s="379"/>
      <c r="BS4" s="379"/>
      <c r="BT4" s="379"/>
      <c r="BU4" s="380"/>
      <c r="BV4" s="378">
        <v>27152041</v>
      </c>
      <c r="BW4" s="379"/>
      <c r="BX4" s="379"/>
      <c r="BY4" s="379"/>
      <c r="BZ4" s="379"/>
      <c r="CA4" s="379"/>
      <c r="CB4" s="379"/>
      <c r="CC4" s="380"/>
      <c r="CD4" s="552" t="s">
        <v>74</v>
      </c>
      <c r="CE4" s="553"/>
      <c r="CF4" s="553"/>
      <c r="CG4" s="553"/>
      <c r="CH4" s="553"/>
      <c r="CI4" s="553"/>
      <c r="CJ4" s="553"/>
      <c r="CK4" s="553"/>
      <c r="CL4" s="553"/>
      <c r="CM4" s="553"/>
      <c r="CN4" s="553"/>
      <c r="CO4" s="553"/>
      <c r="CP4" s="553"/>
      <c r="CQ4" s="553"/>
      <c r="CR4" s="553"/>
      <c r="CS4" s="554"/>
      <c r="CT4" s="555">
        <v>8.5</v>
      </c>
      <c r="CU4" s="556"/>
      <c r="CV4" s="556"/>
      <c r="CW4" s="556"/>
      <c r="CX4" s="556"/>
      <c r="CY4" s="556"/>
      <c r="CZ4" s="556"/>
      <c r="DA4" s="557"/>
      <c r="DB4" s="555">
        <v>8.6</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75</v>
      </c>
      <c r="AN5" s="357"/>
      <c r="AO5" s="357"/>
      <c r="AP5" s="357"/>
      <c r="AQ5" s="357"/>
      <c r="AR5" s="357"/>
      <c r="AS5" s="357"/>
      <c r="AT5" s="358"/>
      <c r="AU5" s="440" t="s">
        <v>76</v>
      </c>
      <c r="AV5" s="441"/>
      <c r="AW5" s="441"/>
      <c r="AX5" s="441"/>
      <c r="AY5" s="363" t="s">
        <v>77</v>
      </c>
      <c r="AZ5" s="364"/>
      <c r="BA5" s="364"/>
      <c r="BB5" s="364"/>
      <c r="BC5" s="364"/>
      <c r="BD5" s="364"/>
      <c r="BE5" s="364"/>
      <c r="BF5" s="364"/>
      <c r="BG5" s="364"/>
      <c r="BH5" s="364"/>
      <c r="BI5" s="364"/>
      <c r="BJ5" s="364"/>
      <c r="BK5" s="364"/>
      <c r="BL5" s="364"/>
      <c r="BM5" s="365"/>
      <c r="BN5" s="383">
        <v>24611929</v>
      </c>
      <c r="BO5" s="384"/>
      <c r="BP5" s="384"/>
      <c r="BQ5" s="384"/>
      <c r="BR5" s="384"/>
      <c r="BS5" s="384"/>
      <c r="BT5" s="384"/>
      <c r="BU5" s="385"/>
      <c r="BV5" s="383">
        <v>25715067</v>
      </c>
      <c r="BW5" s="384"/>
      <c r="BX5" s="384"/>
      <c r="BY5" s="384"/>
      <c r="BZ5" s="384"/>
      <c r="CA5" s="384"/>
      <c r="CB5" s="384"/>
      <c r="CC5" s="385"/>
      <c r="CD5" s="392" t="s">
        <v>78</v>
      </c>
      <c r="CE5" s="393"/>
      <c r="CF5" s="393"/>
      <c r="CG5" s="393"/>
      <c r="CH5" s="393"/>
      <c r="CI5" s="393"/>
      <c r="CJ5" s="393"/>
      <c r="CK5" s="393"/>
      <c r="CL5" s="393"/>
      <c r="CM5" s="393"/>
      <c r="CN5" s="393"/>
      <c r="CO5" s="393"/>
      <c r="CP5" s="393"/>
      <c r="CQ5" s="393"/>
      <c r="CR5" s="393"/>
      <c r="CS5" s="394"/>
      <c r="CT5" s="353">
        <v>92.5</v>
      </c>
      <c r="CU5" s="354"/>
      <c r="CV5" s="354"/>
      <c r="CW5" s="354"/>
      <c r="CX5" s="354"/>
      <c r="CY5" s="354"/>
      <c r="CZ5" s="354"/>
      <c r="DA5" s="355"/>
      <c r="DB5" s="353">
        <v>93.2</v>
      </c>
      <c r="DC5" s="354"/>
      <c r="DD5" s="354"/>
      <c r="DE5" s="354"/>
      <c r="DF5" s="354"/>
      <c r="DG5" s="354"/>
      <c r="DH5" s="354"/>
      <c r="DI5" s="355"/>
      <c r="DJ5" s="137"/>
      <c r="DK5" s="137"/>
      <c r="DL5" s="137"/>
      <c r="DM5" s="137"/>
      <c r="DN5" s="137"/>
      <c r="DO5" s="137"/>
    </row>
    <row r="6" spans="1:119" ht="18.75" customHeight="1" x14ac:dyDescent="0.15">
      <c r="A6" s="138"/>
      <c r="B6" s="532" t="s">
        <v>79</v>
      </c>
      <c r="C6" s="397"/>
      <c r="D6" s="397"/>
      <c r="E6" s="533"/>
      <c r="F6" s="533"/>
      <c r="G6" s="533"/>
      <c r="H6" s="533"/>
      <c r="I6" s="533"/>
      <c r="J6" s="533"/>
      <c r="K6" s="533"/>
      <c r="L6" s="533" t="s">
        <v>80</v>
      </c>
      <c r="M6" s="533"/>
      <c r="N6" s="533"/>
      <c r="O6" s="533"/>
      <c r="P6" s="533"/>
      <c r="Q6" s="533"/>
      <c r="R6" s="421"/>
      <c r="S6" s="421"/>
      <c r="T6" s="421"/>
      <c r="U6" s="421"/>
      <c r="V6" s="539"/>
      <c r="W6" s="472" t="s">
        <v>81</v>
      </c>
      <c r="X6" s="396"/>
      <c r="Y6" s="396"/>
      <c r="Z6" s="396"/>
      <c r="AA6" s="396"/>
      <c r="AB6" s="397"/>
      <c r="AC6" s="544" t="s">
        <v>82</v>
      </c>
      <c r="AD6" s="545"/>
      <c r="AE6" s="545"/>
      <c r="AF6" s="545"/>
      <c r="AG6" s="545"/>
      <c r="AH6" s="545"/>
      <c r="AI6" s="545"/>
      <c r="AJ6" s="545"/>
      <c r="AK6" s="545"/>
      <c r="AL6" s="546"/>
      <c r="AM6" s="452" t="s">
        <v>83</v>
      </c>
      <c r="AN6" s="357"/>
      <c r="AO6" s="357"/>
      <c r="AP6" s="357"/>
      <c r="AQ6" s="357"/>
      <c r="AR6" s="357"/>
      <c r="AS6" s="357"/>
      <c r="AT6" s="358"/>
      <c r="AU6" s="440" t="s">
        <v>76</v>
      </c>
      <c r="AV6" s="441"/>
      <c r="AW6" s="441"/>
      <c r="AX6" s="441"/>
      <c r="AY6" s="363" t="s">
        <v>84</v>
      </c>
      <c r="AZ6" s="364"/>
      <c r="BA6" s="364"/>
      <c r="BB6" s="364"/>
      <c r="BC6" s="364"/>
      <c r="BD6" s="364"/>
      <c r="BE6" s="364"/>
      <c r="BF6" s="364"/>
      <c r="BG6" s="364"/>
      <c r="BH6" s="364"/>
      <c r="BI6" s="364"/>
      <c r="BJ6" s="364"/>
      <c r="BK6" s="364"/>
      <c r="BL6" s="364"/>
      <c r="BM6" s="365"/>
      <c r="BN6" s="383">
        <v>1396546</v>
      </c>
      <c r="BO6" s="384"/>
      <c r="BP6" s="384"/>
      <c r="BQ6" s="384"/>
      <c r="BR6" s="384"/>
      <c r="BS6" s="384"/>
      <c r="BT6" s="384"/>
      <c r="BU6" s="385"/>
      <c r="BV6" s="383">
        <v>1436974</v>
      </c>
      <c r="BW6" s="384"/>
      <c r="BX6" s="384"/>
      <c r="BY6" s="384"/>
      <c r="BZ6" s="384"/>
      <c r="CA6" s="384"/>
      <c r="CB6" s="384"/>
      <c r="CC6" s="385"/>
      <c r="CD6" s="392" t="s">
        <v>85</v>
      </c>
      <c r="CE6" s="393"/>
      <c r="CF6" s="393"/>
      <c r="CG6" s="393"/>
      <c r="CH6" s="393"/>
      <c r="CI6" s="393"/>
      <c r="CJ6" s="393"/>
      <c r="CK6" s="393"/>
      <c r="CL6" s="393"/>
      <c r="CM6" s="393"/>
      <c r="CN6" s="393"/>
      <c r="CO6" s="393"/>
      <c r="CP6" s="393"/>
      <c r="CQ6" s="393"/>
      <c r="CR6" s="393"/>
      <c r="CS6" s="394"/>
      <c r="CT6" s="529">
        <v>97.8</v>
      </c>
      <c r="CU6" s="530"/>
      <c r="CV6" s="530"/>
      <c r="CW6" s="530"/>
      <c r="CX6" s="530"/>
      <c r="CY6" s="530"/>
      <c r="CZ6" s="530"/>
      <c r="DA6" s="531"/>
      <c r="DB6" s="529">
        <v>96.5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86</v>
      </c>
      <c r="AN7" s="357"/>
      <c r="AO7" s="357"/>
      <c r="AP7" s="357"/>
      <c r="AQ7" s="357"/>
      <c r="AR7" s="357"/>
      <c r="AS7" s="357"/>
      <c r="AT7" s="358"/>
      <c r="AU7" s="440" t="s">
        <v>87</v>
      </c>
      <c r="AV7" s="441"/>
      <c r="AW7" s="441"/>
      <c r="AX7" s="441"/>
      <c r="AY7" s="363" t="s">
        <v>88</v>
      </c>
      <c r="AZ7" s="364"/>
      <c r="BA7" s="364"/>
      <c r="BB7" s="364"/>
      <c r="BC7" s="364"/>
      <c r="BD7" s="364"/>
      <c r="BE7" s="364"/>
      <c r="BF7" s="364"/>
      <c r="BG7" s="364"/>
      <c r="BH7" s="364"/>
      <c r="BI7" s="364"/>
      <c r="BJ7" s="364"/>
      <c r="BK7" s="364"/>
      <c r="BL7" s="364"/>
      <c r="BM7" s="365"/>
      <c r="BN7" s="383">
        <v>111429</v>
      </c>
      <c r="BO7" s="384"/>
      <c r="BP7" s="384"/>
      <c r="BQ7" s="384"/>
      <c r="BR7" s="384"/>
      <c r="BS7" s="384"/>
      <c r="BT7" s="384"/>
      <c r="BU7" s="385"/>
      <c r="BV7" s="383">
        <v>121298</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15112719</v>
      </c>
      <c r="CU7" s="384"/>
      <c r="CV7" s="384"/>
      <c r="CW7" s="384"/>
      <c r="CX7" s="384"/>
      <c r="CY7" s="384"/>
      <c r="CZ7" s="384"/>
      <c r="DA7" s="385"/>
      <c r="DB7" s="383">
        <v>15235592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1285117</v>
      </c>
      <c r="BO8" s="384"/>
      <c r="BP8" s="384"/>
      <c r="BQ8" s="384"/>
      <c r="BR8" s="384"/>
      <c r="BS8" s="384"/>
      <c r="BT8" s="384"/>
      <c r="BU8" s="385"/>
      <c r="BV8" s="383">
        <v>1315676</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0.43</v>
      </c>
      <c r="CU8" s="493"/>
      <c r="CV8" s="493"/>
      <c r="CW8" s="493"/>
      <c r="CX8" s="493"/>
      <c r="CY8" s="493"/>
      <c r="CZ8" s="493"/>
      <c r="DA8" s="494"/>
      <c r="DB8" s="492">
        <v>0.43</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50194</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76</v>
      </c>
      <c r="AV9" s="441"/>
      <c r="AW9" s="441"/>
      <c r="AX9" s="441"/>
      <c r="AY9" s="363" t="s">
        <v>98</v>
      </c>
      <c r="AZ9" s="364"/>
      <c r="BA9" s="364"/>
      <c r="BB9" s="364"/>
      <c r="BC9" s="364"/>
      <c r="BD9" s="364"/>
      <c r="BE9" s="364"/>
      <c r="BF9" s="364"/>
      <c r="BG9" s="364"/>
      <c r="BH9" s="364"/>
      <c r="BI9" s="364"/>
      <c r="BJ9" s="364"/>
      <c r="BK9" s="364"/>
      <c r="BL9" s="364"/>
      <c r="BM9" s="365"/>
      <c r="BN9" s="383">
        <v>-30559</v>
      </c>
      <c r="BO9" s="384"/>
      <c r="BP9" s="384"/>
      <c r="BQ9" s="384"/>
      <c r="BR9" s="384"/>
      <c r="BS9" s="384"/>
      <c r="BT9" s="384"/>
      <c r="BU9" s="385"/>
      <c r="BV9" s="383">
        <v>-122003</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15.3</v>
      </c>
      <c r="CU9" s="354"/>
      <c r="CV9" s="354"/>
      <c r="CW9" s="354"/>
      <c r="CX9" s="354"/>
      <c r="CY9" s="354"/>
      <c r="CZ9" s="354"/>
      <c r="DA9" s="355"/>
      <c r="DB9" s="353">
        <v>14.7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51862</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7381</v>
      </c>
      <c r="BO10" s="384"/>
      <c r="BP10" s="384"/>
      <c r="BQ10" s="384"/>
      <c r="BR10" s="384"/>
      <c r="BS10" s="384"/>
      <c r="BT10" s="384"/>
      <c r="BU10" s="385"/>
      <c r="BV10" s="383">
        <v>5770</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108</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50462</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50241</v>
      </c>
      <c r="S13" s="485"/>
      <c r="T13" s="485"/>
      <c r="U13" s="485"/>
      <c r="V13" s="486"/>
      <c r="W13" s="472" t="s">
        <v>122</v>
      </c>
      <c r="X13" s="396"/>
      <c r="Y13" s="396"/>
      <c r="Z13" s="396"/>
      <c r="AA13" s="396"/>
      <c r="AB13" s="397"/>
      <c r="AC13" s="359">
        <v>4590</v>
      </c>
      <c r="AD13" s="360"/>
      <c r="AE13" s="360"/>
      <c r="AF13" s="360"/>
      <c r="AG13" s="361"/>
      <c r="AH13" s="359">
        <v>5249</v>
      </c>
      <c r="AI13" s="360"/>
      <c r="AJ13" s="360"/>
      <c r="AK13" s="360"/>
      <c r="AL13" s="362"/>
      <c r="AM13" s="452" t="s">
        <v>123</v>
      </c>
      <c r="AN13" s="357"/>
      <c r="AO13" s="357"/>
      <c r="AP13" s="357"/>
      <c r="AQ13" s="357"/>
      <c r="AR13" s="357"/>
      <c r="AS13" s="357"/>
      <c r="AT13" s="358"/>
      <c r="AU13" s="440" t="s">
        <v>117</v>
      </c>
      <c r="AV13" s="441"/>
      <c r="AW13" s="441"/>
      <c r="AX13" s="441"/>
      <c r="AY13" s="363" t="s">
        <v>124</v>
      </c>
      <c r="AZ13" s="364"/>
      <c r="BA13" s="364"/>
      <c r="BB13" s="364"/>
      <c r="BC13" s="364"/>
      <c r="BD13" s="364"/>
      <c r="BE13" s="364"/>
      <c r="BF13" s="364"/>
      <c r="BG13" s="364"/>
      <c r="BH13" s="364"/>
      <c r="BI13" s="364"/>
      <c r="BJ13" s="364"/>
      <c r="BK13" s="364"/>
      <c r="BL13" s="364"/>
      <c r="BM13" s="365"/>
      <c r="BN13" s="383">
        <v>-23178</v>
      </c>
      <c r="BO13" s="384"/>
      <c r="BP13" s="384"/>
      <c r="BQ13" s="384"/>
      <c r="BR13" s="384"/>
      <c r="BS13" s="384"/>
      <c r="BT13" s="384"/>
      <c r="BU13" s="385"/>
      <c r="BV13" s="383">
        <v>-116233</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8.1999999999999993</v>
      </c>
      <c r="CU13" s="354"/>
      <c r="CV13" s="354"/>
      <c r="CW13" s="354"/>
      <c r="CX13" s="354"/>
      <c r="CY13" s="354"/>
      <c r="CZ13" s="354"/>
      <c r="DA13" s="355"/>
      <c r="DB13" s="353">
        <v>8.8000000000000007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126</v>
      </c>
      <c r="M14" s="513"/>
      <c r="N14" s="513"/>
      <c r="O14" s="513"/>
      <c r="P14" s="513"/>
      <c r="Q14" s="514"/>
      <c r="R14" s="484">
        <v>50801</v>
      </c>
      <c r="S14" s="485"/>
      <c r="T14" s="485"/>
      <c r="U14" s="485"/>
      <c r="V14" s="486"/>
      <c r="W14" s="487"/>
      <c r="X14" s="399"/>
      <c r="Y14" s="399"/>
      <c r="Z14" s="399"/>
      <c r="AA14" s="399"/>
      <c r="AB14" s="400"/>
      <c r="AC14" s="477">
        <v>19</v>
      </c>
      <c r="AD14" s="478"/>
      <c r="AE14" s="478"/>
      <c r="AF14" s="478"/>
      <c r="AG14" s="479"/>
      <c r="AH14" s="477">
        <v>20.100000000000001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0.7</v>
      </c>
      <c r="CU14" s="456"/>
      <c r="CV14" s="456"/>
      <c r="CW14" s="456"/>
      <c r="CX14" s="456"/>
      <c r="CY14" s="456"/>
      <c r="CZ14" s="456"/>
      <c r="DA14" s="457"/>
      <c r="DB14" s="488">
        <v>6.9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50593</v>
      </c>
      <c r="S15" s="485"/>
      <c r="T15" s="485"/>
      <c r="U15" s="485"/>
      <c r="V15" s="486"/>
      <c r="W15" s="472" t="s">
        <v>128</v>
      </c>
      <c r="X15" s="396"/>
      <c r="Y15" s="396"/>
      <c r="Z15" s="396"/>
      <c r="AA15" s="396"/>
      <c r="AB15" s="397"/>
      <c r="AC15" s="359">
        <v>6355</v>
      </c>
      <c r="AD15" s="360"/>
      <c r="AE15" s="360"/>
      <c r="AF15" s="360"/>
      <c r="AG15" s="361"/>
      <c r="AH15" s="359">
        <v>6943</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4802345</v>
      </c>
      <c r="BO15" s="379"/>
      <c r="BP15" s="379"/>
      <c r="BQ15" s="379"/>
      <c r="BR15" s="379"/>
      <c r="BS15" s="379"/>
      <c r="BT15" s="379"/>
      <c r="BU15" s="380"/>
      <c r="BV15" s="378">
        <v>4720185</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26.3</v>
      </c>
      <c r="AD16" s="478"/>
      <c r="AE16" s="478"/>
      <c r="AF16" s="478"/>
      <c r="AG16" s="479"/>
      <c r="AH16" s="477">
        <v>26.6</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11084971</v>
      </c>
      <c r="BO16" s="384"/>
      <c r="BP16" s="384"/>
      <c r="BQ16" s="384"/>
      <c r="BR16" s="384"/>
      <c r="BS16" s="384"/>
      <c r="BT16" s="384"/>
      <c r="BU16" s="385"/>
      <c r="BV16" s="383">
        <v>10917865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13189</v>
      </c>
      <c r="AD17" s="360"/>
      <c r="AE17" s="360"/>
      <c r="AF17" s="360"/>
      <c r="AG17" s="361"/>
      <c r="AH17" s="359">
        <v>13759</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6116395</v>
      </c>
      <c r="BO17" s="384"/>
      <c r="BP17" s="384"/>
      <c r="BQ17" s="384"/>
      <c r="BR17" s="384"/>
      <c r="BS17" s="384"/>
      <c r="BT17" s="384"/>
      <c r="BU17" s="385"/>
      <c r="BV17" s="383">
        <v>6082034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137</v>
      </c>
      <c r="C18" s="446"/>
      <c r="D18" s="446"/>
      <c r="E18" s="447"/>
      <c r="F18" s="447"/>
      <c r="G18" s="447"/>
      <c r="H18" s="447"/>
      <c r="I18" s="447"/>
      <c r="J18" s="447"/>
      <c r="K18" s="447"/>
      <c r="L18" s="448">
        <v>276.85000000000002</v>
      </c>
      <c r="M18" s="448"/>
      <c r="N18" s="448"/>
      <c r="O18" s="448"/>
      <c r="P18" s="448"/>
      <c r="Q18" s="448"/>
      <c r="R18" s="449"/>
      <c r="S18" s="449"/>
      <c r="T18" s="449"/>
      <c r="U18" s="449"/>
      <c r="V18" s="450"/>
      <c r="W18" s="464"/>
      <c r="X18" s="465"/>
      <c r="Y18" s="465"/>
      <c r="Z18" s="465"/>
      <c r="AA18" s="465"/>
      <c r="AB18" s="473"/>
      <c r="AC18" s="347">
        <v>54.6</v>
      </c>
      <c r="AD18" s="348"/>
      <c r="AE18" s="348"/>
      <c r="AF18" s="348"/>
      <c r="AG18" s="451"/>
      <c r="AH18" s="347">
        <v>52.8</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13931687</v>
      </c>
      <c r="BO18" s="384"/>
      <c r="BP18" s="384"/>
      <c r="BQ18" s="384"/>
      <c r="BR18" s="384"/>
      <c r="BS18" s="384"/>
      <c r="BT18" s="384"/>
      <c r="BU18" s="385"/>
      <c r="BV18" s="383">
        <v>13597329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139</v>
      </c>
      <c r="C19" s="446"/>
      <c r="D19" s="446"/>
      <c r="E19" s="447"/>
      <c r="F19" s="447"/>
      <c r="G19" s="447"/>
      <c r="H19" s="447"/>
      <c r="I19" s="447"/>
      <c r="J19" s="447"/>
      <c r="K19" s="447"/>
      <c r="L19" s="453">
        <v>181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17166434</v>
      </c>
      <c r="BO19" s="384"/>
      <c r="BP19" s="384"/>
      <c r="BQ19" s="384"/>
      <c r="BR19" s="384"/>
      <c r="BS19" s="384"/>
      <c r="BT19" s="384"/>
      <c r="BU19" s="385"/>
      <c r="BV19" s="383">
        <v>17395562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141</v>
      </c>
      <c r="C20" s="446"/>
      <c r="D20" s="446"/>
      <c r="E20" s="447"/>
      <c r="F20" s="447"/>
      <c r="G20" s="447"/>
      <c r="H20" s="447"/>
      <c r="I20" s="447"/>
      <c r="J20" s="447"/>
      <c r="K20" s="447"/>
      <c r="L20" s="453">
        <v>16706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28298783</v>
      </c>
      <c r="BO23" s="384"/>
      <c r="BP23" s="384"/>
      <c r="BQ23" s="384"/>
      <c r="BR23" s="384"/>
      <c r="BS23" s="384"/>
      <c r="BT23" s="384"/>
      <c r="BU23" s="385"/>
      <c r="BV23" s="383">
        <v>27898907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150</v>
      </c>
      <c r="F24" s="357"/>
      <c r="G24" s="357"/>
      <c r="H24" s="357"/>
      <c r="I24" s="357"/>
      <c r="J24" s="357"/>
      <c r="K24" s="358"/>
      <c r="L24" s="359">
        <v>1</v>
      </c>
      <c r="M24" s="360"/>
      <c r="N24" s="360"/>
      <c r="O24" s="360"/>
      <c r="P24" s="361"/>
      <c r="Q24" s="359">
        <v>7970</v>
      </c>
      <c r="R24" s="360"/>
      <c r="S24" s="360"/>
      <c r="T24" s="360"/>
      <c r="U24" s="360"/>
      <c r="V24" s="361"/>
      <c r="W24" s="425"/>
      <c r="X24" s="416"/>
      <c r="Y24" s="417"/>
      <c r="Z24" s="356" t="s">
        <v>151</v>
      </c>
      <c r="AA24" s="357"/>
      <c r="AB24" s="357"/>
      <c r="AC24" s="357"/>
      <c r="AD24" s="357"/>
      <c r="AE24" s="357"/>
      <c r="AF24" s="357"/>
      <c r="AG24" s="358"/>
      <c r="AH24" s="359">
        <v>382</v>
      </c>
      <c r="AI24" s="360"/>
      <c r="AJ24" s="360"/>
      <c r="AK24" s="360"/>
      <c r="AL24" s="361"/>
      <c r="AM24" s="359">
        <v>1202918</v>
      </c>
      <c r="AN24" s="360"/>
      <c r="AO24" s="360"/>
      <c r="AP24" s="360"/>
      <c r="AQ24" s="360"/>
      <c r="AR24" s="361"/>
      <c r="AS24" s="359">
        <v>3149</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11892009</v>
      </c>
      <c r="BO24" s="384"/>
      <c r="BP24" s="384"/>
      <c r="BQ24" s="384"/>
      <c r="BR24" s="384"/>
      <c r="BS24" s="384"/>
      <c r="BT24" s="384"/>
      <c r="BU24" s="385"/>
      <c r="BV24" s="383">
        <v>13520533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153</v>
      </c>
      <c r="F25" s="357"/>
      <c r="G25" s="357"/>
      <c r="H25" s="357"/>
      <c r="I25" s="357"/>
      <c r="J25" s="357"/>
      <c r="K25" s="358"/>
      <c r="L25" s="359">
        <v>1</v>
      </c>
      <c r="M25" s="360"/>
      <c r="N25" s="360"/>
      <c r="O25" s="360"/>
      <c r="P25" s="361"/>
      <c r="Q25" s="359">
        <v>6250</v>
      </c>
      <c r="R25" s="360"/>
      <c r="S25" s="360"/>
      <c r="T25" s="360"/>
      <c r="U25" s="360"/>
      <c r="V25" s="361"/>
      <c r="W25" s="425"/>
      <c r="X25" s="416"/>
      <c r="Y25" s="417"/>
      <c r="Z25" s="356" t="s">
        <v>154</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5320912</v>
      </c>
      <c r="BO25" s="379"/>
      <c r="BP25" s="379"/>
      <c r="BQ25" s="379"/>
      <c r="BR25" s="379"/>
      <c r="BS25" s="379"/>
      <c r="BT25" s="379"/>
      <c r="BU25" s="380"/>
      <c r="BV25" s="378">
        <v>4755702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156</v>
      </c>
      <c r="F26" s="357"/>
      <c r="G26" s="357"/>
      <c r="H26" s="357"/>
      <c r="I26" s="357"/>
      <c r="J26" s="357"/>
      <c r="K26" s="358"/>
      <c r="L26" s="359">
        <v>1</v>
      </c>
      <c r="M26" s="360"/>
      <c r="N26" s="360"/>
      <c r="O26" s="360"/>
      <c r="P26" s="361"/>
      <c r="Q26" s="359">
        <v>5570</v>
      </c>
      <c r="R26" s="360"/>
      <c r="S26" s="360"/>
      <c r="T26" s="360"/>
      <c r="U26" s="360"/>
      <c r="V26" s="361"/>
      <c r="W26" s="425"/>
      <c r="X26" s="416"/>
      <c r="Y26" s="417"/>
      <c r="Z26" s="356" t="s">
        <v>157</v>
      </c>
      <c r="AA26" s="438"/>
      <c r="AB26" s="438"/>
      <c r="AC26" s="438"/>
      <c r="AD26" s="438"/>
      <c r="AE26" s="438"/>
      <c r="AF26" s="438"/>
      <c r="AG26" s="439"/>
      <c r="AH26" s="359">
        <v>19</v>
      </c>
      <c r="AI26" s="360"/>
      <c r="AJ26" s="360"/>
      <c r="AK26" s="360"/>
      <c r="AL26" s="361"/>
      <c r="AM26" s="359">
        <v>62092</v>
      </c>
      <c r="AN26" s="360"/>
      <c r="AO26" s="360"/>
      <c r="AP26" s="360"/>
      <c r="AQ26" s="360"/>
      <c r="AR26" s="361"/>
      <c r="AS26" s="359">
        <v>3268</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159</v>
      </c>
      <c r="F27" s="357"/>
      <c r="G27" s="357"/>
      <c r="H27" s="357"/>
      <c r="I27" s="357"/>
      <c r="J27" s="357"/>
      <c r="K27" s="358"/>
      <c r="L27" s="359">
        <v>1</v>
      </c>
      <c r="M27" s="360"/>
      <c r="N27" s="360"/>
      <c r="O27" s="360"/>
      <c r="P27" s="361"/>
      <c r="Q27" s="359">
        <v>3940</v>
      </c>
      <c r="R27" s="360"/>
      <c r="S27" s="360"/>
      <c r="T27" s="360"/>
      <c r="U27" s="360"/>
      <c r="V27" s="361"/>
      <c r="W27" s="425"/>
      <c r="X27" s="416"/>
      <c r="Y27" s="417"/>
      <c r="Z27" s="356" t="s">
        <v>160</v>
      </c>
      <c r="AA27" s="357"/>
      <c r="AB27" s="357"/>
      <c r="AC27" s="357"/>
      <c r="AD27" s="357"/>
      <c r="AE27" s="357"/>
      <c r="AF27" s="357"/>
      <c r="AG27" s="358"/>
      <c r="AH27" s="359">
        <v>4</v>
      </c>
      <c r="AI27" s="360"/>
      <c r="AJ27" s="360"/>
      <c r="AK27" s="360"/>
      <c r="AL27" s="361"/>
      <c r="AM27" s="359">
        <v>14448</v>
      </c>
      <c r="AN27" s="360"/>
      <c r="AO27" s="360"/>
      <c r="AP27" s="360"/>
      <c r="AQ27" s="360"/>
      <c r="AR27" s="361"/>
      <c r="AS27" s="359">
        <v>3612</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2086844</v>
      </c>
      <c r="BO27" s="387"/>
      <c r="BP27" s="387"/>
      <c r="BQ27" s="387"/>
      <c r="BR27" s="387"/>
      <c r="BS27" s="387"/>
      <c r="BT27" s="387"/>
      <c r="BU27" s="388"/>
      <c r="BV27" s="386">
        <v>2086098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162</v>
      </c>
      <c r="F28" s="357"/>
      <c r="G28" s="357"/>
      <c r="H28" s="357"/>
      <c r="I28" s="357"/>
      <c r="J28" s="357"/>
      <c r="K28" s="358"/>
      <c r="L28" s="359">
        <v>1</v>
      </c>
      <c r="M28" s="360"/>
      <c r="N28" s="360"/>
      <c r="O28" s="360"/>
      <c r="P28" s="361"/>
      <c r="Q28" s="359">
        <v>3580</v>
      </c>
      <c r="R28" s="360"/>
      <c r="S28" s="360"/>
      <c r="T28" s="360"/>
      <c r="U28" s="360"/>
      <c r="V28" s="361"/>
      <c r="W28" s="425"/>
      <c r="X28" s="416"/>
      <c r="Y28" s="417"/>
      <c r="Z28" s="356" t="s">
        <v>163</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6334640</v>
      </c>
      <c r="BO28" s="379"/>
      <c r="BP28" s="379"/>
      <c r="BQ28" s="379"/>
      <c r="BR28" s="379"/>
      <c r="BS28" s="379"/>
      <c r="BT28" s="379"/>
      <c r="BU28" s="380"/>
      <c r="BV28" s="378">
        <v>5627259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166</v>
      </c>
      <c r="F29" s="357"/>
      <c r="G29" s="357"/>
      <c r="H29" s="357"/>
      <c r="I29" s="357"/>
      <c r="J29" s="357"/>
      <c r="K29" s="358"/>
      <c r="L29" s="359">
        <v>18</v>
      </c>
      <c r="M29" s="360"/>
      <c r="N29" s="360"/>
      <c r="O29" s="360"/>
      <c r="P29" s="361"/>
      <c r="Q29" s="359">
        <v>3390</v>
      </c>
      <c r="R29" s="360"/>
      <c r="S29" s="360"/>
      <c r="T29" s="360"/>
      <c r="U29" s="360"/>
      <c r="V29" s="361"/>
      <c r="W29" s="426"/>
      <c r="X29" s="427"/>
      <c r="Y29" s="428"/>
      <c r="Z29" s="356" t="s">
        <v>167</v>
      </c>
      <c r="AA29" s="357"/>
      <c r="AB29" s="357"/>
      <c r="AC29" s="357"/>
      <c r="AD29" s="357"/>
      <c r="AE29" s="357"/>
      <c r="AF29" s="357"/>
      <c r="AG29" s="358"/>
      <c r="AH29" s="359">
        <v>386</v>
      </c>
      <c r="AI29" s="360"/>
      <c r="AJ29" s="360"/>
      <c r="AK29" s="360"/>
      <c r="AL29" s="361"/>
      <c r="AM29" s="359">
        <v>1217366</v>
      </c>
      <c r="AN29" s="360"/>
      <c r="AO29" s="360"/>
      <c r="AP29" s="360"/>
      <c r="AQ29" s="360"/>
      <c r="AR29" s="361"/>
      <c r="AS29" s="359">
        <v>3154</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2533181</v>
      </c>
      <c r="BO29" s="384"/>
      <c r="BP29" s="384"/>
      <c r="BQ29" s="384"/>
      <c r="BR29" s="384"/>
      <c r="BS29" s="384"/>
      <c r="BT29" s="384"/>
      <c r="BU29" s="385"/>
      <c r="BV29" s="383">
        <v>2529407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97.5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3089015</v>
      </c>
      <c r="BO30" s="387"/>
      <c r="BP30" s="387"/>
      <c r="BQ30" s="387"/>
      <c r="BR30" s="387"/>
      <c r="BS30" s="387"/>
      <c r="BT30" s="387"/>
      <c r="BU30" s="388"/>
      <c r="BV30" s="386">
        <v>2987435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簡易水道事業等特別会計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菊池広域連合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菊池市土地開発公社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菊池環境保全組合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旭志村ふれあいセンター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特定環境保全公共下水道事業特別会計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菊池養生園保健組合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七城町特産品センター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特別養護老人ホーム特別会計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IF('各会計、関係団体の財政状況及び健全化判断比率'!B36="","",'各会計、関係団体の財政状況及び健全化判断比率'!B36)</f>
        <v>地域生活排水処理事業特別会計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熊本県市町村総合事務組合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七城町銘柄米センター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11</v>
      </c>
      <c r="BF38" s="343"/>
      <c r="BG38" s="342" t="str">
        <f>IF('各会計、関係団体の財政状況及び健全化判断比率'!B37="","",'各会計、関係団体の財政状況及び健全化判断比率'!B37)</f>
        <v>農業集落排水事業特別会計</v>
      </c>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熊本県後期高齢者医療広域連合（一般会計）</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有朋の里泗水</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熊本県後期高齢者医療広域連合（後期高齢者医療特別会計）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f t="shared" si="3"/>
        <v>23</v>
      </c>
      <c r="CP39" s="343"/>
      <c r="CQ39" s="342" t="str">
        <f>IF('各会計、関係団体の財政状況及び健全化判断比率'!BS12="","",'各会計、関係団体の財政状況及び健全化判断比率'!BS12)</f>
        <v>ファームきくち</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24</v>
      </c>
      <c r="CP40" s="343"/>
      <c r="CQ40" s="342" t="str">
        <f>IF('各会計、関係団体の財政状況及び健全化判断比率'!BS13="","",'各会計、関係団体の財政状況及び健全化判断比率'!BS13)</f>
        <v>きくち観光物産館</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25</v>
      </c>
      <c r="CP41" s="343"/>
      <c r="CQ41" s="342" t="str">
        <f>IF('各会計、関係団体の財政状況及び健全化判断比率'!BS14="","",'各会計、関係団体の財政状況及び健全化判断比率'!BS14)</f>
        <v>七城町振興公社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204</v>
      </c>
      <c r="C5" s="676"/>
      <c r="D5" s="676"/>
      <c r="E5" s="676"/>
      <c r="F5" s="676"/>
      <c r="G5" s="676"/>
      <c r="H5" s="676"/>
      <c r="I5" s="676"/>
      <c r="J5" s="676"/>
      <c r="K5" s="676"/>
      <c r="L5" s="676"/>
      <c r="M5" s="676"/>
      <c r="N5" s="676"/>
      <c r="O5" s="676"/>
      <c r="P5" s="676"/>
      <c r="Q5" s="677"/>
      <c r="R5" s="638">
        <v>5173004</v>
      </c>
      <c r="S5" s="639"/>
      <c r="T5" s="639"/>
      <c r="U5" s="639"/>
      <c r="V5" s="639"/>
      <c r="W5" s="639"/>
      <c r="X5" s="639"/>
      <c r="Y5" s="686"/>
      <c r="Z5" s="699">
        <v>19.899999999999999</v>
      </c>
      <c r="AA5" s="699"/>
      <c r="AB5" s="699"/>
      <c r="AC5" s="699"/>
      <c r="AD5" s="700">
        <v>5173004</v>
      </c>
      <c r="AE5" s="700"/>
      <c r="AF5" s="700"/>
      <c r="AG5" s="700"/>
      <c r="AH5" s="700"/>
      <c r="AI5" s="700"/>
      <c r="AJ5" s="700"/>
      <c r="AK5" s="700"/>
      <c r="AL5" s="687">
        <v>36.299999999999997</v>
      </c>
      <c r="AM5" s="656"/>
      <c r="AN5" s="656"/>
      <c r="AO5" s="688"/>
      <c r="AP5" s="675" t="s">
        <v>205</v>
      </c>
      <c r="AQ5" s="676"/>
      <c r="AR5" s="676"/>
      <c r="AS5" s="676"/>
      <c r="AT5" s="676"/>
      <c r="AU5" s="676"/>
      <c r="AV5" s="676"/>
      <c r="AW5" s="676"/>
      <c r="AX5" s="676"/>
      <c r="AY5" s="676"/>
      <c r="AZ5" s="676"/>
      <c r="BA5" s="676"/>
      <c r="BB5" s="676"/>
      <c r="BC5" s="676"/>
      <c r="BD5" s="676"/>
      <c r="BE5" s="676"/>
      <c r="BF5" s="677"/>
      <c r="BG5" s="588">
        <v>5160460</v>
      </c>
      <c r="BH5" s="589"/>
      <c r="BI5" s="589"/>
      <c r="BJ5" s="589"/>
      <c r="BK5" s="589"/>
      <c r="BL5" s="589"/>
      <c r="BM5" s="589"/>
      <c r="BN5" s="590"/>
      <c r="BO5" s="641">
        <v>99.8</v>
      </c>
      <c r="BP5" s="641"/>
      <c r="BQ5" s="641"/>
      <c r="BR5" s="641"/>
      <c r="BS5" s="642">
        <v>66654</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x14ac:dyDescent="0.15">
      <c r="B6" s="585" t="s">
        <v>209</v>
      </c>
      <c r="C6" s="586"/>
      <c r="D6" s="586"/>
      <c r="E6" s="586"/>
      <c r="F6" s="586"/>
      <c r="G6" s="586"/>
      <c r="H6" s="586"/>
      <c r="I6" s="586"/>
      <c r="J6" s="586"/>
      <c r="K6" s="586"/>
      <c r="L6" s="586"/>
      <c r="M6" s="586"/>
      <c r="N6" s="586"/>
      <c r="O6" s="586"/>
      <c r="P6" s="586"/>
      <c r="Q6" s="587"/>
      <c r="R6" s="588">
        <v>288632</v>
      </c>
      <c r="S6" s="589"/>
      <c r="T6" s="589"/>
      <c r="U6" s="589"/>
      <c r="V6" s="589"/>
      <c r="W6" s="589"/>
      <c r="X6" s="589"/>
      <c r="Y6" s="590"/>
      <c r="Z6" s="641">
        <v>1.1000000000000001</v>
      </c>
      <c r="AA6" s="641"/>
      <c r="AB6" s="641"/>
      <c r="AC6" s="641"/>
      <c r="AD6" s="642">
        <v>288632</v>
      </c>
      <c r="AE6" s="642"/>
      <c r="AF6" s="642"/>
      <c r="AG6" s="642"/>
      <c r="AH6" s="642"/>
      <c r="AI6" s="642"/>
      <c r="AJ6" s="642"/>
      <c r="AK6" s="642"/>
      <c r="AL6" s="611">
        <v>2</v>
      </c>
      <c r="AM6" s="643"/>
      <c r="AN6" s="643"/>
      <c r="AO6" s="644"/>
      <c r="AP6" s="585" t="s">
        <v>210</v>
      </c>
      <c r="AQ6" s="586"/>
      <c r="AR6" s="586"/>
      <c r="AS6" s="586"/>
      <c r="AT6" s="586"/>
      <c r="AU6" s="586"/>
      <c r="AV6" s="586"/>
      <c r="AW6" s="586"/>
      <c r="AX6" s="586"/>
      <c r="AY6" s="586"/>
      <c r="AZ6" s="586"/>
      <c r="BA6" s="586"/>
      <c r="BB6" s="586"/>
      <c r="BC6" s="586"/>
      <c r="BD6" s="586"/>
      <c r="BE6" s="586"/>
      <c r="BF6" s="587"/>
      <c r="BG6" s="588">
        <v>5160460</v>
      </c>
      <c r="BH6" s="589"/>
      <c r="BI6" s="589"/>
      <c r="BJ6" s="589"/>
      <c r="BK6" s="589"/>
      <c r="BL6" s="589"/>
      <c r="BM6" s="589"/>
      <c r="BN6" s="590"/>
      <c r="BO6" s="641">
        <v>99.8</v>
      </c>
      <c r="BP6" s="641"/>
      <c r="BQ6" s="641"/>
      <c r="BR6" s="641"/>
      <c r="BS6" s="642">
        <v>66654</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220391</v>
      </c>
      <c r="CS6" s="589"/>
      <c r="CT6" s="589"/>
      <c r="CU6" s="589"/>
      <c r="CV6" s="589"/>
      <c r="CW6" s="589"/>
      <c r="CX6" s="589"/>
      <c r="CY6" s="590"/>
      <c r="CZ6" s="641">
        <v>0.9</v>
      </c>
      <c r="DA6" s="641"/>
      <c r="DB6" s="641"/>
      <c r="DC6" s="641"/>
      <c r="DD6" s="594" t="s">
        <v>212</v>
      </c>
      <c r="DE6" s="589"/>
      <c r="DF6" s="589"/>
      <c r="DG6" s="589"/>
      <c r="DH6" s="589"/>
      <c r="DI6" s="589"/>
      <c r="DJ6" s="589"/>
      <c r="DK6" s="589"/>
      <c r="DL6" s="589"/>
      <c r="DM6" s="589"/>
      <c r="DN6" s="589"/>
      <c r="DO6" s="589"/>
      <c r="DP6" s="590"/>
      <c r="DQ6" s="594">
        <v>220391</v>
      </c>
      <c r="DR6" s="589"/>
      <c r="DS6" s="589"/>
      <c r="DT6" s="589"/>
      <c r="DU6" s="589"/>
      <c r="DV6" s="589"/>
      <c r="DW6" s="589"/>
      <c r="DX6" s="589"/>
      <c r="DY6" s="589"/>
      <c r="DZ6" s="589"/>
      <c r="EA6" s="589"/>
      <c r="EB6" s="589"/>
      <c r="EC6" s="624"/>
    </row>
    <row r="7" spans="2:143" ht="11.25" customHeight="1" x14ac:dyDescent="0.15">
      <c r="B7" s="585" t="s">
        <v>213</v>
      </c>
      <c r="C7" s="586"/>
      <c r="D7" s="586"/>
      <c r="E7" s="586"/>
      <c r="F7" s="586"/>
      <c r="G7" s="586"/>
      <c r="H7" s="586"/>
      <c r="I7" s="586"/>
      <c r="J7" s="586"/>
      <c r="K7" s="586"/>
      <c r="L7" s="586"/>
      <c r="M7" s="586"/>
      <c r="N7" s="586"/>
      <c r="O7" s="586"/>
      <c r="P7" s="586"/>
      <c r="Q7" s="587"/>
      <c r="R7" s="588">
        <v>7013</v>
      </c>
      <c r="S7" s="589"/>
      <c r="T7" s="589"/>
      <c r="U7" s="589"/>
      <c r="V7" s="589"/>
      <c r="W7" s="589"/>
      <c r="X7" s="589"/>
      <c r="Y7" s="590"/>
      <c r="Z7" s="641">
        <v>0</v>
      </c>
      <c r="AA7" s="641"/>
      <c r="AB7" s="641"/>
      <c r="AC7" s="641"/>
      <c r="AD7" s="642">
        <v>7013</v>
      </c>
      <c r="AE7" s="642"/>
      <c r="AF7" s="642"/>
      <c r="AG7" s="642"/>
      <c r="AH7" s="642"/>
      <c r="AI7" s="642"/>
      <c r="AJ7" s="642"/>
      <c r="AK7" s="642"/>
      <c r="AL7" s="611">
        <v>0</v>
      </c>
      <c r="AM7" s="643"/>
      <c r="AN7" s="643"/>
      <c r="AO7" s="644"/>
      <c r="AP7" s="585" t="s">
        <v>214</v>
      </c>
      <c r="AQ7" s="586"/>
      <c r="AR7" s="586"/>
      <c r="AS7" s="586"/>
      <c r="AT7" s="586"/>
      <c r="AU7" s="586"/>
      <c r="AV7" s="586"/>
      <c r="AW7" s="586"/>
      <c r="AX7" s="586"/>
      <c r="AY7" s="586"/>
      <c r="AZ7" s="586"/>
      <c r="BA7" s="586"/>
      <c r="BB7" s="586"/>
      <c r="BC7" s="586"/>
      <c r="BD7" s="586"/>
      <c r="BE7" s="586"/>
      <c r="BF7" s="587"/>
      <c r="BG7" s="588">
        <v>2143456</v>
      </c>
      <c r="BH7" s="589"/>
      <c r="BI7" s="589"/>
      <c r="BJ7" s="589"/>
      <c r="BK7" s="589"/>
      <c r="BL7" s="589"/>
      <c r="BM7" s="589"/>
      <c r="BN7" s="590"/>
      <c r="BO7" s="641">
        <v>41.4</v>
      </c>
      <c r="BP7" s="641"/>
      <c r="BQ7" s="641"/>
      <c r="BR7" s="641"/>
      <c r="BS7" s="642">
        <v>66654</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2427607</v>
      </c>
      <c r="CS7" s="589"/>
      <c r="CT7" s="589"/>
      <c r="CU7" s="589"/>
      <c r="CV7" s="589"/>
      <c r="CW7" s="589"/>
      <c r="CX7" s="589"/>
      <c r="CY7" s="590"/>
      <c r="CZ7" s="641">
        <v>9.9</v>
      </c>
      <c r="DA7" s="641"/>
      <c r="DB7" s="641"/>
      <c r="DC7" s="641"/>
      <c r="DD7" s="594">
        <v>127228</v>
      </c>
      <c r="DE7" s="589"/>
      <c r="DF7" s="589"/>
      <c r="DG7" s="589"/>
      <c r="DH7" s="589"/>
      <c r="DI7" s="589"/>
      <c r="DJ7" s="589"/>
      <c r="DK7" s="589"/>
      <c r="DL7" s="589"/>
      <c r="DM7" s="589"/>
      <c r="DN7" s="589"/>
      <c r="DO7" s="589"/>
      <c r="DP7" s="590"/>
      <c r="DQ7" s="594">
        <v>2024983</v>
      </c>
      <c r="DR7" s="589"/>
      <c r="DS7" s="589"/>
      <c r="DT7" s="589"/>
      <c r="DU7" s="589"/>
      <c r="DV7" s="589"/>
      <c r="DW7" s="589"/>
      <c r="DX7" s="589"/>
      <c r="DY7" s="589"/>
      <c r="DZ7" s="589"/>
      <c r="EA7" s="589"/>
      <c r="EB7" s="589"/>
      <c r="EC7" s="624"/>
    </row>
    <row r="8" spans="2:143" ht="11.25" customHeight="1" x14ac:dyDescent="0.15">
      <c r="B8" s="585" t="s">
        <v>216</v>
      </c>
      <c r="C8" s="586"/>
      <c r="D8" s="586"/>
      <c r="E8" s="586"/>
      <c r="F8" s="586"/>
      <c r="G8" s="586"/>
      <c r="H8" s="586"/>
      <c r="I8" s="586"/>
      <c r="J8" s="586"/>
      <c r="K8" s="586"/>
      <c r="L8" s="586"/>
      <c r="M8" s="586"/>
      <c r="N8" s="586"/>
      <c r="O8" s="586"/>
      <c r="P8" s="586"/>
      <c r="Q8" s="587"/>
      <c r="R8" s="588">
        <v>25318</v>
      </c>
      <c r="S8" s="589"/>
      <c r="T8" s="589"/>
      <c r="U8" s="589"/>
      <c r="V8" s="589"/>
      <c r="W8" s="589"/>
      <c r="X8" s="589"/>
      <c r="Y8" s="590"/>
      <c r="Z8" s="641">
        <v>0.1</v>
      </c>
      <c r="AA8" s="641"/>
      <c r="AB8" s="641"/>
      <c r="AC8" s="641"/>
      <c r="AD8" s="642">
        <v>25318</v>
      </c>
      <c r="AE8" s="642"/>
      <c r="AF8" s="642"/>
      <c r="AG8" s="642"/>
      <c r="AH8" s="642"/>
      <c r="AI8" s="642"/>
      <c r="AJ8" s="642"/>
      <c r="AK8" s="642"/>
      <c r="AL8" s="611">
        <v>0.2</v>
      </c>
      <c r="AM8" s="643"/>
      <c r="AN8" s="643"/>
      <c r="AO8" s="644"/>
      <c r="AP8" s="585" t="s">
        <v>217</v>
      </c>
      <c r="AQ8" s="586"/>
      <c r="AR8" s="586"/>
      <c r="AS8" s="586"/>
      <c r="AT8" s="586"/>
      <c r="AU8" s="586"/>
      <c r="AV8" s="586"/>
      <c r="AW8" s="586"/>
      <c r="AX8" s="586"/>
      <c r="AY8" s="586"/>
      <c r="AZ8" s="586"/>
      <c r="BA8" s="586"/>
      <c r="BB8" s="586"/>
      <c r="BC8" s="586"/>
      <c r="BD8" s="586"/>
      <c r="BE8" s="586"/>
      <c r="BF8" s="587"/>
      <c r="BG8" s="588">
        <v>76217</v>
      </c>
      <c r="BH8" s="589"/>
      <c r="BI8" s="589"/>
      <c r="BJ8" s="589"/>
      <c r="BK8" s="589"/>
      <c r="BL8" s="589"/>
      <c r="BM8" s="589"/>
      <c r="BN8" s="590"/>
      <c r="BO8" s="641">
        <v>1.5</v>
      </c>
      <c r="BP8" s="641"/>
      <c r="BQ8" s="641"/>
      <c r="BR8" s="641"/>
      <c r="BS8" s="594" t="s">
        <v>218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9288148</v>
      </c>
      <c r="CS8" s="589"/>
      <c r="CT8" s="589"/>
      <c r="CU8" s="589"/>
      <c r="CV8" s="589"/>
      <c r="CW8" s="589"/>
      <c r="CX8" s="589"/>
      <c r="CY8" s="590"/>
      <c r="CZ8" s="641">
        <v>37.700000000000003</v>
      </c>
      <c r="DA8" s="641"/>
      <c r="DB8" s="641"/>
      <c r="DC8" s="641"/>
      <c r="DD8" s="594">
        <v>386395</v>
      </c>
      <c r="DE8" s="589"/>
      <c r="DF8" s="589"/>
      <c r="DG8" s="589"/>
      <c r="DH8" s="589"/>
      <c r="DI8" s="589"/>
      <c r="DJ8" s="589"/>
      <c r="DK8" s="589"/>
      <c r="DL8" s="589"/>
      <c r="DM8" s="589"/>
      <c r="DN8" s="589"/>
      <c r="DO8" s="589"/>
      <c r="DP8" s="590"/>
      <c r="DQ8" s="594">
        <v>4466017</v>
      </c>
      <c r="DR8" s="589"/>
      <c r="DS8" s="589"/>
      <c r="DT8" s="589"/>
      <c r="DU8" s="589"/>
      <c r="DV8" s="589"/>
      <c r="DW8" s="589"/>
      <c r="DX8" s="589"/>
      <c r="DY8" s="589"/>
      <c r="DZ8" s="589"/>
      <c r="EA8" s="589"/>
      <c r="EB8" s="589"/>
      <c r="EC8" s="624"/>
    </row>
    <row r="9" spans="2:143" ht="11.25" customHeight="1" x14ac:dyDescent="0.15">
      <c r="B9" s="585" t="s">
        <v>220</v>
      </c>
      <c r="C9" s="586"/>
      <c r="D9" s="586"/>
      <c r="E9" s="586"/>
      <c r="F9" s="586"/>
      <c r="G9" s="586"/>
      <c r="H9" s="586"/>
      <c r="I9" s="586"/>
      <c r="J9" s="586"/>
      <c r="K9" s="586"/>
      <c r="L9" s="586"/>
      <c r="M9" s="586"/>
      <c r="N9" s="586"/>
      <c r="O9" s="586"/>
      <c r="P9" s="586"/>
      <c r="Q9" s="587"/>
      <c r="R9" s="588">
        <v>25256</v>
      </c>
      <c r="S9" s="589"/>
      <c r="T9" s="589"/>
      <c r="U9" s="589"/>
      <c r="V9" s="589"/>
      <c r="W9" s="589"/>
      <c r="X9" s="589"/>
      <c r="Y9" s="590"/>
      <c r="Z9" s="641">
        <v>0.1</v>
      </c>
      <c r="AA9" s="641"/>
      <c r="AB9" s="641"/>
      <c r="AC9" s="641"/>
      <c r="AD9" s="642">
        <v>25256</v>
      </c>
      <c r="AE9" s="642"/>
      <c r="AF9" s="642"/>
      <c r="AG9" s="642"/>
      <c r="AH9" s="642"/>
      <c r="AI9" s="642"/>
      <c r="AJ9" s="642"/>
      <c r="AK9" s="642"/>
      <c r="AL9" s="611">
        <v>0.2</v>
      </c>
      <c r="AM9" s="643"/>
      <c r="AN9" s="643"/>
      <c r="AO9" s="644"/>
      <c r="AP9" s="585" t="s">
        <v>221</v>
      </c>
      <c r="AQ9" s="586"/>
      <c r="AR9" s="586"/>
      <c r="AS9" s="586"/>
      <c r="AT9" s="586"/>
      <c r="AU9" s="586"/>
      <c r="AV9" s="586"/>
      <c r="AW9" s="586"/>
      <c r="AX9" s="586"/>
      <c r="AY9" s="586"/>
      <c r="AZ9" s="586"/>
      <c r="BA9" s="586"/>
      <c r="BB9" s="586"/>
      <c r="BC9" s="586"/>
      <c r="BD9" s="586"/>
      <c r="BE9" s="586"/>
      <c r="BF9" s="587"/>
      <c r="BG9" s="588">
        <v>1522197</v>
      </c>
      <c r="BH9" s="589"/>
      <c r="BI9" s="589"/>
      <c r="BJ9" s="589"/>
      <c r="BK9" s="589"/>
      <c r="BL9" s="589"/>
      <c r="BM9" s="589"/>
      <c r="BN9" s="590"/>
      <c r="BO9" s="641">
        <v>29.4</v>
      </c>
      <c r="BP9" s="641"/>
      <c r="BQ9" s="641"/>
      <c r="BR9" s="641"/>
      <c r="BS9" s="594" t="s">
        <v>218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1752199</v>
      </c>
      <c r="CS9" s="589"/>
      <c r="CT9" s="589"/>
      <c r="CU9" s="589"/>
      <c r="CV9" s="589"/>
      <c r="CW9" s="589"/>
      <c r="CX9" s="589"/>
      <c r="CY9" s="590"/>
      <c r="CZ9" s="641">
        <v>7.1</v>
      </c>
      <c r="DA9" s="641"/>
      <c r="DB9" s="641"/>
      <c r="DC9" s="641"/>
      <c r="DD9" s="594">
        <v>1091</v>
      </c>
      <c r="DE9" s="589"/>
      <c r="DF9" s="589"/>
      <c r="DG9" s="589"/>
      <c r="DH9" s="589"/>
      <c r="DI9" s="589"/>
      <c r="DJ9" s="589"/>
      <c r="DK9" s="589"/>
      <c r="DL9" s="589"/>
      <c r="DM9" s="589"/>
      <c r="DN9" s="589"/>
      <c r="DO9" s="589"/>
      <c r="DP9" s="590"/>
      <c r="DQ9" s="594">
        <v>1571151</v>
      </c>
      <c r="DR9" s="589"/>
      <c r="DS9" s="589"/>
      <c r="DT9" s="589"/>
      <c r="DU9" s="589"/>
      <c r="DV9" s="589"/>
      <c r="DW9" s="589"/>
      <c r="DX9" s="589"/>
      <c r="DY9" s="589"/>
      <c r="DZ9" s="589"/>
      <c r="EA9" s="589"/>
      <c r="EB9" s="589"/>
      <c r="EC9" s="624"/>
    </row>
    <row r="10" spans="2:143" ht="11.25" customHeight="1" x14ac:dyDescent="0.15">
      <c r="B10" s="585" t="s">
        <v>223</v>
      </c>
      <c r="C10" s="586"/>
      <c r="D10" s="586"/>
      <c r="E10" s="586"/>
      <c r="F10" s="586"/>
      <c r="G10" s="586"/>
      <c r="H10" s="586"/>
      <c r="I10" s="586"/>
      <c r="J10" s="586"/>
      <c r="K10" s="586"/>
      <c r="L10" s="586"/>
      <c r="M10" s="586"/>
      <c r="N10" s="586"/>
      <c r="O10" s="586"/>
      <c r="P10" s="586"/>
      <c r="Q10" s="587"/>
      <c r="R10" s="588">
        <v>593139</v>
      </c>
      <c r="S10" s="589"/>
      <c r="T10" s="589"/>
      <c r="U10" s="589"/>
      <c r="V10" s="589"/>
      <c r="W10" s="589"/>
      <c r="X10" s="589"/>
      <c r="Y10" s="590"/>
      <c r="Z10" s="641">
        <v>2.2999999999999998</v>
      </c>
      <c r="AA10" s="641"/>
      <c r="AB10" s="641"/>
      <c r="AC10" s="641"/>
      <c r="AD10" s="642">
        <v>593139</v>
      </c>
      <c r="AE10" s="642"/>
      <c r="AF10" s="642"/>
      <c r="AG10" s="642"/>
      <c r="AH10" s="642"/>
      <c r="AI10" s="642"/>
      <c r="AJ10" s="642"/>
      <c r="AK10" s="642"/>
      <c r="AL10" s="611">
        <v>4.2</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137048</v>
      </c>
      <c r="BH10" s="589"/>
      <c r="BI10" s="589"/>
      <c r="BJ10" s="589"/>
      <c r="BK10" s="589"/>
      <c r="BL10" s="589"/>
      <c r="BM10" s="589"/>
      <c r="BN10" s="590"/>
      <c r="BO10" s="641">
        <v>2.6</v>
      </c>
      <c r="BP10" s="641"/>
      <c r="BQ10" s="641"/>
      <c r="BR10" s="641"/>
      <c r="BS10" s="594" t="s">
        <v>218</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7058</v>
      </c>
      <c r="CS10" s="589"/>
      <c r="CT10" s="589"/>
      <c r="CU10" s="589"/>
      <c r="CV10" s="589"/>
      <c r="CW10" s="589"/>
      <c r="CX10" s="589"/>
      <c r="CY10" s="590"/>
      <c r="CZ10" s="641">
        <v>0</v>
      </c>
      <c r="DA10" s="641"/>
      <c r="DB10" s="641"/>
      <c r="DC10" s="641"/>
      <c r="DD10" s="594" t="s">
        <v>218</v>
      </c>
      <c r="DE10" s="589"/>
      <c r="DF10" s="589"/>
      <c r="DG10" s="589"/>
      <c r="DH10" s="589"/>
      <c r="DI10" s="589"/>
      <c r="DJ10" s="589"/>
      <c r="DK10" s="589"/>
      <c r="DL10" s="589"/>
      <c r="DM10" s="589"/>
      <c r="DN10" s="589"/>
      <c r="DO10" s="589"/>
      <c r="DP10" s="590"/>
      <c r="DQ10" s="594" t="s">
        <v>218</v>
      </c>
      <c r="DR10" s="589"/>
      <c r="DS10" s="589"/>
      <c r="DT10" s="589"/>
      <c r="DU10" s="589"/>
      <c r="DV10" s="589"/>
      <c r="DW10" s="589"/>
      <c r="DX10" s="589"/>
      <c r="DY10" s="589"/>
      <c r="DZ10" s="589"/>
      <c r="EA10" s="589"/>
      <c r="EB10" s="589"/>
      <c r="EC10" s="624"/>
    </row>
    <row r="11" spans="2:143" ht="11.25" customHeight="1" x14ac:dyDescent="0.15">
      <c r="B11" s="585" t="s">
        <v>226</v>
      </c>
      <c r="C11" s="586"/>
      <c r="D11" s="586"/>
      <c r="E11" s="586"/>
      <c r="F11" s="586"/>
      <c r="G11" s="586"/>
      <c r="H11" s="586"/>
      <c r="I11" s="586"/>
      <c r="J11" s="586"/>
      <c r="K11" s="586"/>
      <c r="L11" s="586"/>
      <c r="M11" s="586"/>
      <c r="N11" s="586"/>
      <c r="O11" s="586"/>
      <c r="P11" s="586"/>
      <c r="Q11" s="587"/>
      <c r="R11" s="588">
        <v>29529</v>
      </c>
      <c r="S11" s="589"/>
      <c r="T11" s="589"/>
      <c r="U11" s="589"/>
      <c r="V11" s="589"/>
      <c r="W11" s="589"/>
      <c r="X11" s="589"/>
      <c r="Y11" s="590"/>
      <c r="Z11" s="641">
        <v>0.1</v>
      </c>
      <c r="AA11" s="641"/>
      <c r="AB11" s="641"/>
      <c r="AC11" s="641"/>
      <c r="AD11" s="642">
        <v>29529</v>
      </c>
      <c r="AE11" s="642"/>
      <c r="AF11" s="642"/>
      <c r="AG11" s="642"/>
      <c r="AH11" s="642"/>
      <c r="AI11" s="642"/>
      <c r="AJ11" s="642"/>
      <c r="AK11" s="642"/>
      <c r="AL11" s="611">
        <v>0.2</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407994</v>
      </c>
      <c r="BH11" s="589"/>
      <c r="BI11" s="589"/>
      <c r="BJ11" s="589"/>
      <c r="BK11" s="589"/>
      <c r="BL11" s="589"/>
      <c r="BM11" s="589"/>
      <c r="BN11" s="590"/>
      <c r="BO11" s="641">
        <v>7.9</v>
      </c>
      <c r="BP11" s="641"/>
      <c r="BQ11" s="641"/>
      <c r="BR11" s="641"/>
      <c r="BS11" s="594">
        <v>66654</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1526821</v>
      </c>
      <c r="CS11" s="589"/>
      <c r="CT11" s="589"/>
      <c r="CU11" s="589"/>
      <c r="CV11" s="589"/>
      <c r="CW11" s="589"/>
      <c r="CX11" s="589"/>
      <c r="CY11" s="590"/>
      <c r="CZ11" s="641">
        <v>6.2</v>
      </c>
      <c r="DA11" s="641"/>
      <c r="DB11" s="641"/>
      <c r="DC11" s="641"/>
      <c r="DD11" s="594">
        <v>290583</v>
      </c>
      <c r="DE11" s="589"/>
      <c r="DF11" s="589"/>
      <c r="DG11" s="589"/>
      <c r="DH11" s="589"/>
      <c r="DI11" s="589"/>
      <c r="DJ11" s="589"/>
      <c r="DK11" s="589"/>
      <c r="DL11" s="589"/>
      <c r="DM11" s="589"/>
      <c r="DN11" s="589"/>
      <c r="DO11" s="589"/>
      <c r="DP11" s="590"/>
      <c r="DQ11" s="594">
        <v>1084270</v>
      </c>
      <c r="DR11" s="589"/>
      <c r="DS11" s="589"/>
      <c r="DT11" s="589"/>
      <c r="DU11" s="589"/>
      <c r="DV11" s="589"/>
      <c r="DW11" s="589"/>
      <c r="DX11" s="589"/>
      <c r="DY11" s="589"/>
      <c r="DZ11" s="589"/>
      <c r="EA11" s="589"/>
      <c r="EB11" s="589"/>
      <c r="EC11" s="624"/>
    </row>
    <row r="12" spans="2:143" ht="11.25" customHeight="1" x14ac:dyDescent="0.15">
      <c r="B12" s="585" t="s">
        <v>229</v>
      </c>
      <c r="C12" s="586"/>
      <c r="D12" s="586"/>
      <c r="E12" s="586"/>
      <c r="F12" s="586"/>
      <c r="G12" s="586"/>
      <c r="H12" s="586"/>
      <c r="I12" s="586"/>
      <c r="J12" s="586"/>
      <c r="K12" s="586"/>
      <c r="L12" s="586"/>
      <c r="M12" s="586"/>
      <c r="N12" s="586"/>
      <c r="O12" s="586"/>
      <c r="P12" s="586"/>
      <c r="Q12" s="587"/>
      <c r="R12" s="588" t="s">
        <v>218</v>
      </c>
      <c r="S12" s="589"/>
      <c r="T12" s="589"/>
      <c r="U12" s="589"/>
      <c r="V12" s="589"/>
      <c r="W12" s="589"/>
      <c r="X12" s="589"/>
      <c r="Y12" s="590"/>
      <c r="Z12" s="641" t="s">
        <v>218</v>
      </c>
      <c r="AA12" s="641"/>
      <c r="AB12" s="641"/>
      <c r="AC12" s="641"/>
      <c r="AD12" s="642" t="s">
        <v>218</v>
      </c>
      <c r="AE12" s="642"/>
      <c r="AF12" s="642"/>
      <c r="AG12" s="642"/>
      <c r="AH12" s="642"/>
      <c r="AI12" s="642"/>
      <c r="AJ12" s="642"/>
      <c r="AK12" s="642"/>
      <c r="AL12" s="611" t="s">
        <v>218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2517455</v>
      </c>
      <c r="BH12" s="589"/>
      <c r="BI12" s="589"/>
      <c r="BJ12" s="589"/>
      <c r="BK12" s="589"/>
      <c r="BL12" s="589"/>
      <c r="BM12" s="589"/>
      <c r="BN12" s="590"/>
      <c r="BO12" s="641">
        <v>48.7</v>
      </c>
      <c r="BP12" s="641"/>
      <c r="BQ12" s="641"/>
      <c r="BR12" s="641"/>
      <c r="BS12" s="594" t="s">
        <v>218</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361736</v>
      </c>
      <c r="CS12" s="589"/>
      <c r="CT12" s="589"/>
      <c r="CU12" s="589"/>
      <c r="CV12" s="589"/>
      <c r="CW12" s="589"/>
      <c r="CX12" s="589"/>
      <c r="CY12" s="590"/>
      <c r="CZ12" s="641">
        <v>1.5</v>
      </c>
      <c r="DA12" s="641"/>
      <c r="DB12" s="641"/>
      <c r="DC12" s="641"/>
      <c r="DD12" s="594">
        <v>15425</v>
      </c>
      <c r="DE12" s="589"/>
      <c r="DF12" s="589"/>
      <c r="DG12" s="589"/>
      <c r="DH12" s="589"/>
      <c r="DI12" s="589"/>
      <c r="DJ12" s="589"/>
      <c r="DK12" s="589"/>
      <c r="DL12" s="589"/>
      <c r="DM12" s="589"/>
      <c r="DN12" s="589"/>
      <c r="DO12" s="589"/>
      <c r="DP12" s="590"/>
      <c r="DQ12" s="594">
        <v>258946</v>
      </c>
      <c r="DR12" s="589"/>
      <c r="DS12" s="589"/>
      <c r="DT12" s="589"/>
      <c r="DU12" s="589"/>
      <c r="DV12" s="589"/>
      <c r="DW12" s="589"/>
      <c r="DX12" s="589"/>
      <c r="DY12" s="589"/>
      <c r="DZ12" s="589"/>
      <c r="EA12" s="589"/>
      <c r="EB12" s="589"/>
      <c r="EC12" s="624"/>
    </row>
    <row r="13" spans="2:143" ht="11.25" customHeight="1" x14ac:dyDescent="0.15">
      <c r="B13" s="585" t="s">
        <v>232</v>
      </c>
      <c r="C13" s="586"/>
      <c r="D13" s="586"/>
      <c r="E13" s="586"/>
      <c r="F13" s="586"/>
      <c r="G13" s="586"/>
      <c r="H13" s="586"/>
      <c r="I13" s="586"/>
      <c r="J13" s="586"/>
      <c r="K13" s="586"/>
      <c r="L13" s="586"/>
      <c r="M13" s="586"/>
      <c r="N13" s="586"/>
      <c r="O13" s="586"/>
      <c r="P13" s="586"/>
      <c r="Q13" s="587"/>
      <c r="R13" s="588">
        <v>25710</v>
      </c>
      <c r="S13" s="589"/>
      <c r="T13" s="589"/>
      <c r="U13" s="589"/>
      <c r="V13" s="589"/>
      <c r="W13" s="589"/>
      <c r="X13" s="589"/>
      <c r="Y13" s="590"/>
      <c r="Z13" s="641">
        <v>0.1</v>
      </c>
      <c r="AA13" s="641"/>
      <c r="AB13" s="641"/>
      <c r="AC13" s="641"/>
      <c r="AD13" s="642">
        <v>25710</v>
      </c>
      <c r="AE13" s="642"/>
      <c r="AF13" s="642"/>
      <c r="AG13" s="642"/>
      <c r="AH13" s="642"/>
      <c r="AI13" s="642"/>
      <c r="AJ13" s="642"/>
      <c r="AK13" s="642"/>
      <c r="AL13" s="611">
        <v>0.2</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2379202</v>
      </c>
      <c r="BH13" s="589"/>
      <c r="BI13" s="589"/>
      <c r="BJ13" s="589"/>
      <c r="BK13" s="589"/>
      <c r="BL13" s="589"/>
      <c r="BM13" s="589"/>
      <c r="BN13" s="590"/>
      <c r="BO13" s="641">
        <v>46</v>
      </c>
      <c r="BP13" s="641"/>
      <c r="BQ13" s="641"/>
      <c r="BR13" s="641"/>
      <c r="BS13" s="594" t="s">
        <v>218</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2254855</v>
      </c>
      <c r="CS13" s="589"/>
      <c r="CT13" s="589"/>
      <c r="CU13" s="589"/>
      <c r="CV13" s="589"/>
      <c r="CW13" s="589"/>
      <c r="CX13" s="589"/>
      <c r="CY13" s="590"/>
      <c r="CZ13" s="641">
        <v>9.1999999999999993</v>
      </c>
      <c r="DA13" s="641"/>
      <c r="DB13" s="641"/>
      <c r="DC13" s="641"/>
      <c r="DD13" s="594">
        <v>1336583</v>
      </c>
      <c r="DE13" s="589"/>
      <c r="DF13" s="589"/>
      <c r="DG13" s="589"/>
      <c r="DH13" s="589"/>
      <c r="DI13" s="589"/>
      <c r="DJ13" s="589"/>
      <c r="DK13" s="589"/>
      <c r="DL13" s="589"/>
      <c r="DM13" s="589"/>
      <c r="DN13" s="589"/>
      <c r="DO13" s="589"/>
      <c r="DP13" s="590"/>
      <c r="DQ13" s="594">
        <v>1132830</v>
      </c>
      <c r="DR13" s="589"/>
      <c r="DS13" s="589"/>
      <c r="DT13" s="589"/>
      <c r="DU13" s="589"/>
      <c r="DV13" s="589"/>
      <c r="DW13" s="589"/>
      <c r="DX13" s="589"/>
      <c r="DY13" s="589"/>
      <c r="DZ13" s="589"/>
      <c r="EA13" s="589"/>
      <c r="EB13" s="589"/>
      <c r="EC13" s="624"/>
    </row>
    <row r="14" spans="2:143" ht="11.25" customHeight="1" x14ac:dyDescent="0.15">
      <c r="B14" s="585" t="s">
        <v>235</v>
      </c>
      <c r="C14" s="586"/>
      <c r="D14" s="586"/>
      <c r="E14" s="586"/>
      <c r="F14" s="586"/>
      <c r="G14" s="586"/>
      <c r="H14" s="586"/>
      <c r="I14" s="586"/>
      <c r="J14" s="586"/>
      <c r="K14" s="586"/>
      <c r="L14" s="586"/>
      <c r="M14" s="586"/>
      <c r="N14" s="586"/>
      <c r="O14" s="586"/>
      <c r="P14" s="586"/>
      <c r="Q14" s="587"/>
      <c r="R14" s="588" t="s">
        <v>218</v>
      </c>
      <c r="S14" s="589"/>
      <c r="T14" s="589"/>
      <c r="U14" s="589"/>
      <c r="V14" s="589"/>
      <c r="W14" s="589"/>
      <c r="X14" s="589"/>
      <c r="Y14" s="590"/>
      <c r="Z14" s="641" t="s">
        <v>218</v>
      </c>
      <c r="AA14" s="641"/>
      <c r="AB14" s="641"/>
      <c r="AC14" s="641"/>
      <c r="AD14" s="642" t="s">
        <v>218</v>
      </c>
      <c r="AE14" s="642"/>
      <c r="AF14" s="642"/>
      <c r="AG14" s="642"/>
      <c r="AH14" s="642"/>
      <c r="AI14" s="642"/>
      <c r="AJ14" s="642"/>
      <c r="AK14" s="642"/>
      <c r="AL14" s="611" t="s">
        <v>218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147021</v>
      </c>
      <c r="BH14" s="589"/>
      <c r="BI14" s="589"/>
      <c r="BJ14" s="589"/>
      <c r="BK14" s="589"/>
      <c r="BL14" s="589"/>
      <c r="BM14" s="589"/>
      <c r="BN14" s="590"/>
      <c r="BO14" s="641">
        <v>2.8</v>
      </c>
      <c r="BP14" s="641"/>
      <c r="BQ14" s="641"/>
      <c r="BR14" s="641"/>
      <c r="BS14" s="594" t="s">
        <v>218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1413095</v>
      </c>
      <c r="CS14" s="589"/>
      <c r="CT14" s="589"/>
      <c r="CU14" s="589"/>
      <c r="CV14" s="589"/>
      <c r="CW14" s="589"/>
      <c r="CX14" s="589"/>
      <c r="CY14" s="590"/>
      <c r="CZ14" s="641">
        <v>5.7</v>
      </c>
      <c r="DA14" s="641"/>
      <c r="DB14" s="641"/>
      <c r="DC14" s="641"/>
      <c r="DD14" s="594">
        <v>746807</v>
      </c>
      <c r="DE14" s="589"/>
      <c r="DF14" s="589"/>
      <c r="DG14" s="589"/>
      <c r="DH14" s="589"/>
      <c r="DI14" s="589"/>
      <c r="DJ14" s="589"/>
      <c r="DK14" s="589"/>
      <c r="DL14" s="589"/>
      <c r="DM14" s="589"/>
      <c r="DN14" s="589"/>
      <c r="DO14" s="589"/>
      <c r="DP14" s="590"/>
      <c r="DQ14" s="594">
        <v>660009</v>
      </c>
      <c r="DR14" s="589"/>
      <c r="DS14" s="589"/>
      <c r="DT14" s="589"/>
      <c r="DU14" s="589"/>
      <c r="DV14" s="589"/>
      <c r="DW14" s="589"/>
      <c r="DX14" s="589"/>
      <c r="DY14" s="589"/>
      <c r="DZ14" s="589"/>
      <c r="EA14" s="589"/>
      <c r="EB14" s="589"/>
      <c r="EC14" s="624"/>
    </row>
    <row r="15" spans="2:143" ht="11.25" customHeight="1" x14ac:dyDescent="0.15">
      <c r="B15" s="585" t="s">
        <v>238</v>
      </c>
      <c r="C15" s="586"/>
      <c r="D15" s="586"/>
      <c r="E15" s="586"/>
      <c r="F15" s="586"/>
      <c r="G15" s="586"/>
      <c r="H15" s="586"/>
      <c r="I15" s="586"/>
      <c r="J15" s="586"/>
      <c r="K15" s="586"/>
      <c r="L15" s="586"/>
      <c r="M15" s="586"/>
      <c r="N15" s="586"/>
      <c r="O15" s="586"/>
      <c r="P15" s="586"/>
      <c r="Q15" s="587"/>
      <c r="R15" s="588">
        <v>14069</v>
      </c>
      <c r="S15" s="589"/>
      <c r="T15" s="589"/>
      <c r="U15" s="589"/>
      <c r="V15" s="589"/>
      <c r="W15" s="589"/>
      <c r="X15" s="589"/>
      <c r="Y15" s="590"/>
      <c r="Z15" s="641">
        <v>0.1</v>
      </c>
      <c r="AA15" s="641"/>
      <c r="AB15" s="641"/>
      <c r="AC15" s="641"/>
      <c r="AD15" s="642">
        <v>14069</v>
      </c>
      <c r="AE15" s="642"/>
      <c r="AF15" s="642"/>
      <c r="AG15" s="642"/>
      <c r="AH15" s="642"/>
      <c r="AI15" s="642"/>
      <c r="AJ15" s="642"/>
      <c r="AK15" s="642"/>
      <c r="AL15" s="611">
        <v>0.1</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352528</v>
      </c>
      <c r="BH15" s="589"/>
      <c r="BI15" s="589"/>
      <c r="BJ15" s="589"/>
      <c r="BK15" s="589"/>
      <c r="BL15" s="589"/>
      <c r="BM15" s="589"/>
      <c r="BN15" s="590"/>
      <c r="BO15" s="641">
        <v>6.8</v>
      </c>
      <c r="BP15" s="641"/>
      <c r="BQ15" s="641"/>
      <c r="BR15" s="641"/>
      <c r="BS15" s="594" t="s">
        <v>218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2589481</v>
      </c>
      <c r="CS15" s="589"/>
      <c r="CT15" s="589"/>
      <c r="CU15" s="589"/>
      <c r="CV15" s="589"/>
      <c r="CW15" s="589"/>
      <c r="CX15" s="589"/>
      <c r="CY15" s="590"/>
      <c r="CZ15" s="641">
        <v>10.5</v>
      </c>
      <c r="DA15" s="641"/>
      <c r="DB15" s="641"/>
      <c r="DC15" s="641"/>
      <c r="DD15" s="594">
        <v>778722</v>
      </c>
      <c r="DE15" s="589"/>
      <c r="DF15" s="589"/>
      <c r="DG15" s="589"/>
      <c r="DH15" s="589"/>
      <c r="DI15" s="589"/>
      <c r="DJ15" s="589"/>
      <c r="DK15" s="589"/>
      <c r="DL15" s="589"/>
      <c r="DM15" s="589"/>
      <c r="DN15" s="589"/>
      <c r="DO15" s="589"/>
      <c r="DP15" s="590"/>
      <c r="DQ15" s="594">
        <v>1697104</v>
      </c>
      <c r="DR15" s="589"/>
      <c r="DS15" s="589"/>
      <c r="DT15" s="589"/>
      <c r="DU15" s="589"/>
      <c r="DV15" s="589"/>
      <c r="DW15" s="589"/>
      <c r="DX15" s="589"/>
      <c r="DY15" s="589"/>
      <c r="DZ15" s="589"/>
      <c r="EA15" s="589"/>
      <c r="EB15" s="589"/>
      <c r="EC15" s="624"/>
    </row>
    <row r="16" spans="2:143" ht="11.25" customHeight="1" x14ac:dyDescent="0.15">
      <c r="B16" s="585" t="s">
        <v>241</v>
      </c>
      <c r="C16" s="586"/>
      <c r="D16" s="586"/>
      <c r="E16" s="586"/>
      <c r="F16" s="586"/>
      <c r="G16" s="586"/>
      <c r="H16" s="586"/>
      <c r="I16" s="586"/>
      <c r="J16" s="586"/>
      <c r="K16" s="586"/>
      <c r="L16" s="586"/>
      <c r="M16" s="586"/>
      <c r="N16" s="586"/>
      <c r="O16" s="586"/>
      <c r="P16" s="586"/>
      <c r="Q16" s="587"/>
      <c r="R16" s="588">
        <v>9204749</v>
      </c>
      <c r="S16" s="589"/>
      <c r="T16" s="589"/>
      <c r="U16" s="589"/>
      <c r="V16" s="589"/>
      <c r="W16" s="589"/>
      <c r="X16" s="589"/>
      <c r="Y16" s="590"/>
      <c r="Z16" s="641">
        <v>35.4</v>
      </c>
      <c r="AA16" s="641"/>
      <c r="AB16" s="641"/>
      <c r="AC16" s="641"/>
      <c r="AD16" s="642">
        <v>8049558</v>
      </c>
      <c r="AE16" s="642"/>
      <c r="AF16" s="642"/>
      <c r="AG16" s="642"/>
      <c r="AH16" s="642"/>
      <c r="AI16" s="642"/>
      <c r="AJ16" s="642"/>
      <c r="AK16" s="642"/>
      <c r="AL16" s="611">
        <v>56.5</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218</v>
      </c>
      <c r="BH16" s="589"/>
      <c r="BI16" s="589"/>
      <c r="BJ16" s="589"/>
      <c r="BK16" s="589"/>
      <c r="BL16" s="589"/>
      <c r="BM16" s="589"/>
      <c r="BN16" s="590"/>
      <c r="BO16" s="641" t="s">
        <v>218</v>
      </c>
      <c r="BP16" s="641"/>
      <c r="BQ16" s="641"/>
      <c r="BR16" s="641"/>
      <c r="BS16" s="594" t="s">
        <v>218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31239</v>
      </c>
      <c r="CS16" s="589"/>
      <c r="CT16" s="589"/>
      <c r="CU16" s="589"/>
      <c r="CV16" s="589"/>
      <c r="CW16" s="589"/>
      <c r="CX16" s="589"/>
      <c r="CY16" s="590"/>
      <c r="CZ16" s="641">
        <v>0.1</v>
      </c>
      <c r="DA16" s="641"/>
      <c r="DB16" s="641"/>
      <c r="DC16" s="641"/>
      <c r="DD16" s="594" t="s">
        <v>218</v>
      </c>
      <c r="DE16" s="589"/>
      <c r="DF16" s="589"/>
      <c r="DG16" s="589"/>
      <c r="DH16" s="589"/>
      <c r="DI16" s="589"/>
      <c r="DJ16" s="589"/>
      <c r="DK16" s="589"/>
      <c r="DL16" s="589"/>
      <c r="DM16" s="589"/>
      <c r="DN16" s="589"/>
      <c r="DO16" s="589"/>
      <c r="DP16" s="590"/>
      <c r="DQ16" s="594">
        <v>31176</v>
      </c>
      <c r="DR16" s="589"/>
      <c r="DS16" s="589"/>
      <c r="DT16" s="589"/>
      <c r="DU16" s="589"/>
      <c r="DV16" s="589"/>
      <c r="DW16" s="589"/>
      <c r="DX16" s="589"/>
      <c r="DY16" s="589"/>
      <c r="DZ16" s="589"/>
      <c r="EA16" s="589"/>
      <c r="EB16" s="589"/>
      <c r="EC16" s="624"/>
    </row>
    <row r="17" spans="2:133" ht="11.25" customHeight="1" x14ac:dyDescent="0.15">
      <c r="B17" s="585" t="s">
        <v>244</v>
      </c>
      <c r="C17" s="586"/>
      <c r="D17" s="586"/>
      <c r="E17" s="586"/>
      <c r="F17" s="586"/>
      <c r="G17" s="586"/>
      <c r="H17" s="586"/>
      <c r="I17" s="586"/>
      <c r="J17" s="586"/>
      <c r="K17" s="586"/>
      <c r="L17" s="586"/>
      <c r="M17" s="586"/>
      <c r="N17" s="586"/>
      <c r="O17" s="586"/>
      <c r="P17" s="586"/>
      <c r="Q17" s="587"/>
      <c r="R17" s="588">
        <v>8049558</v>
      </c>
      <c r="S17" s="589"/>
      <c r="T17" s="589"/>
      <c r="U17" s="589"/>
      <c r="V17" s="589"/>
      <c r="W17" s="589"/>
      <c r="X17" s="589"/>
      <c r="Y17" s="590"/>
      <c r="Z17" s="641">
        <v>30.9</v>
      </c>
      <c r="AA17" s="641"/>
      <c r="AB17" s="641"/>
      <c r="AC17" s="641"/>
      <c r="AD17" s="642">
        <v>8049558</v>
      </c>
      <c r="AE17" s="642"/>
      <c r="AF17" s="642"/>
      <c r="AG17" s="642"/>
      <c r="AH17" s="642"/>
      <c r="AI17" s="642"/>
      <c r="AJ17" s="642"/>
      <c r="AK17" s="642"/>
      <c r="AL17" s="611">
        <v>56.5</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218</v>
      </c>
      <c r="BH17" s="589"/>
      <c r="BI17" s="589"/>
      <c r="BJ17" s="589"/>
      <c r="BK17" s="589"/>
      <c r="BL17" s="589"/>
      <c r="BM17" s="589"/>
      <c r="BN17" s="590"/>
      <c r="BO17" s="641" t="s">
        <v>218</v>
      </c>
      <c r="BP17" s="641"/>
      <c r="BQ17" s="641"/>
      <c r="BR17" s="641"/>
      <c r="BS17" s="594" t="s">
        <v>218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2739299</v>
      </c>
      <c r="CS17" s="589"/>
      <c r="CT17" s="589"/>
      <c r="CU17" s="589"/>
      <c r="CV17" s="589"/>
      <c r="CW17" s="589"/>
      <c r="CX17" s="589"/>
      <c r="CY17" s="590"/>
      <c r="CZ17" s="641">
        <v>11.1</v>
      </c>
      <c r="DA17" s="641"/>
      <c r="DB17" s="641"/>
      <c r="DC17" s="641"/>
      <c r="DD17" s="594" t="s">
        <v>218</v>
      </c>
      <c r="DE17" s="589"/>
      <c r="DF17" s="589"/>
      <c r="DG17" s="589"/>
      <c r="DH17" s="589"/>
      <c r="DI17" s="589"/>
      <c r="DJ17" s="589"/>
      <c r="DK17" s="589"/>
      <c r="DL17" s="589"/>
      <c r="DM17" s="589"/>
      <c r="DN17" s="589"/>
      <c r="DO17" s="589"/>
      <c r="DP17" s="590"/>
      <c r="DQ17" s="594">
        <v>2623011</v>
      </c>
      <c r="DR17" s="589"/>
      <c r="DS17" s="589"/>
      <c r="DT17" s="589"/>
      <c r="DU17" s="589"/>
      <c r="DV17" s="589"/>
      <c r="DW17" s="589"/>
      <c r="DX17" s="589"/>
      <c r="DY17" s="589"/>
      <c r="DZ17" s="589"/>
      <c r="EA17" s="589"/>
      <c r="EB17" s="589"/>
      <c r="EC17" s="624"/>
    </row>
    <row r="18" spans="2:133" ht="11.25" customHeight="1" x14ac:dyDescent="0.15">
      <c r="B18" s="585" t="s">
        <v>247</v>
      </c>
      <c r="C18" s="586"/>
      <c r="D18" s="586"/>
      <c r="E18" s="586"/>
      <c r="F18" s="586"/>
      <c r="G18" s="586"/>
      <c r="H18" s="586"/>
      <c r="I18" s="586"/>
      <c r="J18" s="586"/>
      <c r="K18" s="586"/>
      <c r="L18" s="586"/>
      <c r="M18" s="586"/>
      <c r="N18" s="586"/>
      <c r="O18" s="586"/>
      <c r="P18" s="586"/>
      <c r="Q18" s="587"/>
      <c r="R18" s="588">
        <v>1155191</v>
      </c>
      <c r="S18" s="589"/>
      <c r="T18" s="589"/>
      <c r="U18" s="589"/>
      <c r="V18" s="589"/>
      <c r="W18" s="589"/>
      <c r="X18" s="589"/>
      <c r="Y18" s="590"/>
      <c r="Z18" s="641">
        <v>4.4000000000000004</v>
      </c>
      <c r="AA18" s="641"/>
      <c r="AB18" s="641"/>
      <c r="AC18" s="641"/>
      <c r="AD18" s="642" t="s">
        <v>218</v>
      </c>
      <c r="AE18" s="642"/>
      <c r="AF18" s="642"/>
      <c r="AG18" s="642"/>
      <c r="AH18" s="642"/>
      <c r="AI18" s="642"/>
      <c r="AJ18" s="642"/>
      <c r="AK18" s="642"/>
      <c r="AL18" s="611" t="s">
        <v>218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218</v>
      </c>
      <c r="BH18" s="589"/>
      <c r="BI18" s="589"/>
      <c r="BJ18" s="589"/>
      <c r="BK18" s="589"/>
      <c r="BL18" s="589"/>
      <c r="BM18" s="589"/>
      <c r="BN18" s="590"/>
      <c r="BO18" s="641" t="s">
        <v>218</v>
      </c>
      <c r="BP18" s="641"/>
      <c r="BQ18" s="641"/>
      <c r="BR18" s="641"/>
      <c r="BS18" s="594" t="s">
        <v>218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218</v>
      </c>
      <c r="CS18" s="589"/>
      <c r="CT18" s="589"/>
      <c r="CU18" s="589"/>
      <c r="CV18" s="589"/>
      <c r="CW18" s="589"/>
      <c r="CX18" s="589"/>
      <c r="CY18" s="590"/>
      <c r="CZ18" s="641" t="s">
        <v>218</v>
      </c>
      <c r="DA18" s="641"/>
      <c r="DB18" s="641"/>
      <c r="DC18" s="641"/>
      <c r="DD18" s="594" t="s">
        <v>218</v>
      </c>
      <c r="DE18" s="589"/>
      <c r="DF18" s="589"/>
      <c r="DG18" s="589"/>
      <c r="DH18" s="589"/>
      <c r="DI18" s="589"/>
      <c r="DJ18" s="589"/>
      <c r="DK18" s="589"/>
      <c r="DL18" s="589"/>
      <c r="DM18" s="589"/>
      <c r="DN18" s="589"/>
      <c r="DO18" s="589"/>
      <c r="DP18" s="590"/>
      <c r="DQ18" s="594" t="s">
        <v>218</v>
      </c>
      <c r="DR18" s="589"/>
      <c r="DS18" s="589"/>
      <c r="DT18" s="589"/>
      <c r="DU18" s="589"/>
      <c r="DV18" s="589"/>
      <c r="DW18" s="589"/>
      <c r="DX18" s="589"/>
      <c r="DY18" s="589"/>
      <c r="DZ18" s="589"/>
      <c r="EA18" s="589"/>
      <c r="EB18" s="589"/>
      <c r="EC18" s="624"/>
    </row>
    <row r="19" spans="2:133" ht="11.25" customHeight="1" x14ac:dyDescent="0.15">
      <c r="B19" s="585" t="s">
        <v>250</v>
      </c>
      <c r="C19" s="586"/>
      <c r="D19" s="586"/>
      <c r="E19" s="586"/>
      <c r="F19" s="586"/>
      <c r="G19" s="586"/>
      <c r="H19" s="586"/>
      <c r="I19" s="586"/>
      <c r="J19" s="586"/>
      <c r="K19" s="586"/>
      <c r="L19" s="586"/>
      <c r="M19" s="586"/>
      <c r="N19" s="586"/>
      <c r="O19" s="586"/>
      <c r="P19" s="586"/>
      <c r="Q19" s="587"/>
      <c r="R19" s="588" t="s">
        <v>218</v>
      </c>
      <c r="S19" s="589"/>
      <c r="T19" s="589"/>
      <c r="U19" s="589"/>
      <c r="V19" s="589"/>
      <c r="W19" s="589"/>
      <c r="X19" s="589"/>
      <c r="Y19" s="590"/>
      <c r="Z19" s="641" t="s">
        <v>218</v>
      </c>
      <c r="AA19" s="641"/>
      <c r="AB19" s="641"/>
      <c r="AC19" s="641"/>
      <c r="AD19" s="642" t="s">
        <v>218</v>
      </c>
      <c r="AE19" s="642"/>
      <c r="AF19" s="642"/>
      <c r="AG19" s="642"/>
      <c r="AH19" s="642"/>
      <c r="AI19" s="642"/>
      <c r="AJ19" s="642"/>
      <c r="AK19" s="642"/>
      <c r="AL19" s="611" t="s">
        <v>218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12544</v>
      </c>
      <c r="BH19" s="589"/>
      <c r="BI19" s="589"/>
      <c r="BJ19" s="589"/>
      <c r="BK19" s="589"/>
      <c r="BL19" s="589"/>
      <c r="BM19" s="589"/>
      <c r="BN19" s="590"/>
      <c r="BO19" s="641">
        <v>0.2</v>
      </c>
      <c r="BP19" s="641"/>
      <c r="BQ19" s="641"/>
      <c r="BR19" s="641"/>
      <c r="BS19" s="594" t="s">
        <v>218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218</v>
      </c>
      <c r="CS19" s="589"/>
      <c r="CT19" s="589"/>
      <c r="CU19" s="589"/>
      <c r="CV19" s="589"/>
      <c r="CW19" s="589"/>
      <c r="CX19" s="589"/>
      <c r="CY19" s="590"/>
      <c r="CZ19" s="641" t="s">
        <v>218</v>
      </c>
      <c r="DA19" s="641"/>
      <c r="DB19" s="641"/>
      <c r="DC19" s="641"/>
      <c r="DD19" s="594" t="s">
        <v>218</v>
      </c>
      <c r="DE19" s="589"/>
      <c r="DF19" s="589"/>
      <c r="DG19" s="589"/>
      <c r="DH19" s="589"/>
      <c r="DI19" s="589"/>
      <c r="DJ19" s="589"/>
      <c r="DK19" s="589"/>
      <c r="DL19" s="589"/>
      <c r="DM19" s="589"/>
      <c r="DN19" s="589"/>
      <c r="DO19" s="589"/>
      <c r="DP19" s="590"/>
      <c r="DQ19" s="594" t="s">
        <v>218</v>
      </c>
      <c r="DR19" s="589"/>
      <c r="DS19" s="589"/>
      <c r="DT19" s="589"/>
      <c r="DU19" s="589"/>
      <c r="DV19" s="589"/>
      <c r="DW19" s="589"/>
      <c r="DX19" s="589"/>
      <c r="DY19" s="589"/>
      <c r="DZ19" s="589"/>
      <c r="EA19" s="589"/>
      <c r="EB19" s="589"/>
      <c r="EC19" s="624"/>
    </row>
    <row r="20" spans="2:133" ht="11.25" customHeight="1" x14ac:dyDescent="0.15">
      <c r="B20" s="585" t="s">
        <v>253</v>
      </c>
      <c r="C20" s="586"/>
      <c r="D20" s="586"/>
      <c r="E20" s="586"/>
      <c r="F20" s="586"/>
      <c r="G20" s="586"/>
      <c r="H20" s="586"/>
      <c r="I20" s="586"/>
      <c r="J20" s="586"/>
      <c r="K20" s="586"/>
      <c r="L20" s="586"/>
      <c r="M20" s="586"/>
      <c r="N20" s="586"/>
      <c r="O20" s="586"/>
      <c r="P20" s="586"/>
      <c r="Q20" s="587"/>
      <c r="R20" s="588">
        <v>15386419</v>
      </c>
      <c r="S20" s="589"/>
      <c r="T20" s="589"/>
      <c r="U20" s="589"/>
      <c r="V20" s="589"/>
      <c r="W20" s="589"/>
      <c r="X20" s="589"/>
      <c r="Y20" s="590"/>
      <c r="Z20" s="641">
        <v>59.2</v>
      </c>
      <c r="AA20" s="641"/>
      <c r="AB20" s="641"/>
      <c r="AC20" s="641"/>
      <c r="AD20" s="642">
        <v>14231228</v>
      </c>
      <c r="AE20" s="642"/>
      <c r="AF20" s="642"/>
      <c r="AG20" s="642"/>
      <c r="AH20" s="642"/>
      <c r="AI20" s="642"/>
      <c r="AJ20" s="642"/>
      <c r="AK20" s="642"/>
      <c r="AL20" s="611">
        <v>99.9</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12544</v>
      </c>
      <c r="BH20" s="589"/>
      <c r="BI20" s="589"/>
      <c r="BJ20" s="589"/>
      <c r="BK20" s="589"/>
      <c r="BL20" s="589"/>
      <c r="BM20" s="589"/>
      <c r="BN20" s="590"/>
      <c r="BO20" s="641">
        <v>0.2</v>
      </c>
      <c r="BP20" s="641"/>
      <c r="BQ20" s="641"/>
      <c r="BR20" s="641"/>
      <c r="BS20" s="594" t="s">
        <v>218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24611929</v>
      </c>
      <c r="CS20" s="589"/>
      <c r="CT20" s="589"/>
      <c r="CU20" s="589"/>
      <c r="CV20" s="589"/>
      <c r="CW20" s="589"/>
      <c r="CX20" s="589"/>
      <c r="CY20" s="590"/>
      <c r="CZ20" s="641">
        <v>100</v>
      </c>
      <c r="DA20" s="641"/>
      <c r="DB20" s="641"/>
      <c r="DC20" s="641"/>
      <c r="DD20" s="594">
        <v>3682834</v>
      </c>
      <c r="DE20" s="589"/>
      <c r="DF20" s="589"/>
      <c r="DG20" s="589"/>
      <c r="DH20" s="589"/>
      <c r="DI20" s="589"/>
      <c r="DJ20" s="589"/>
      <c r="DK20" s="589"/>
      <c r="DL20" s="589"/>
      <c r="DM20" s="589"/>
      <c r="DN20" s="589"/>
      <c r="DO20" s="589"/>
      <c r="DP20" s="590"/>
      <c r="DQ20" s="594">
        <v>15769888</v>
      </c>
      <c r="DR20" s="589"/>
      <c r="DS20" s="589"/>
      <c r="DT20" s="589"/>
      <c r="DU20" s="589"/>
      <c r="DV20" s="589"/>
      <c r="DW20" s="589"/>
      <c r="DX20" s="589"/>
      <c r="DY20" s="589"/>
      <c r="DZ20" s="589"/>
      <c r="EA20" s="589"/>
      <c r="EB20" s="589"/>
      <c r="EC20" s="624"/>
    </row>
    <row r="21" spans="2:133" ht="11.25" customHeight="1" x14ac:dyDescent="0.15">
      <c r="B21" s="585" t="s">
        <v>256</v>
      </c>
      <c r="C21" s="586"/>
      <c r="D21" s="586"/>
      <c r="E21" s="586"/>
      <c r="F21" s="586"/>
      <c r="G21" s="586"/>
      <c r="H21" s="586"/>
      <c r="I21" s="586"/>
      <c r="J21" s="586"/>
      <c r="K21" s="586"/>
      <c r="L21" s="586"/>
      <c r="M21" s="586"/>
      <c r="N21" s="586"/>
      <c r="O21" s="586"/>
      <c r="P21" s="586"/>
      <c r="Q21" s="587"/>
      <c r="R21" s="588">
        <v>7509</v>
      </c>
      <c r="S21" s="589"/>
      <c r="T21" s="589"/>
      <c r="U21" s="589"/>
      <c r="V21" s="589"/>
      <c r="W21" s="589"/>
      <c r="X21" s="589"/>
      <c r="Y21" s="590"/>
      <c r="Z21" s="641">
        <v>0</v>
      </c>
      <c r="AA21" s="641"/>
      <c r="AB21" s="641"/>
      <c r="AC21" s="641"/>
      <c r="AD21" s="642">
        <v>7509</v>
      </c>
      <c r="AE21" s="642"/>
      <c r="AF21" s="642"/>
      <c r="AG21" s="642"/>
      <c r="AH21" s="642"/>
      <c r="AI21" s="642"/>
      <c r="AJ21" s="642"/>
      <c r="AK21" s="642"/>
      <c r="AL21" s="611">
        <v>0.1</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v>12544</v>
      </c>
      <c r="BH21" s="589"/>
      <c r="BI21" s="589"/>
      <c r="BJ21" s="589"/>
      <c r="BK21" s="589"/>
      <c r="BL21" s="589"/>
      <c r="BM21" s="589"/>
      <c r="BN21" s="590"/>
      <c r="BO21" s="641">
        <v>0.2</v>
      </c>
      <c r="BP21" s="641"/>
      <c r="BQ21" s="641"/>
      <c r="BR21" s="641"/>
      <c r="BS21" s="594" t="s">
        <v>218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258</v>
      </c>
      <c r="C22" s="586"/>
      <c r="D22" s="586"/>
      <c r="E22" s="586"/>
      <c r="F22" s="586"/>
      <c r="G22" s="586"/>
      <c r="H22" s="586"/>
      <c r="I22" s="586"/>
      <c r="J22" s="586"/>
      <c r="K22" s="586"/>
      <c r="L22" s="586"/>
      <c r="M22" s="586"/>
      <c r="N22" s="586"/>
      <c r="O22" s="586"/>
      <c r="P22" s="586"/>
      <c r="Q22" s="587"/>
      <c r="R22" s="588">
        <v>392830</v>
      </c>
      <c r="S22" s="589"/>
      <c r="T22" s="589"/>
      <c r="U22" s="589"/>
      <c r="V22" s="589"/>
      <c r="W22" s="589"/>
      <c r="X22" s="589"/>
      <c r="Y22" s="590"/>
      <c r="Z22" s="641">
        <v>1.5</v>
      </c>
      <c r="AA22" s="641"/>
      <c r="AB22" s="641"/>
      <c r="AC22" s="641"/>
      <c r="AD22" s="642" t="s">
        <v>218</v>
      </c>
      <c r="AE22" s="642"/>
      <c r="AF22" s="642"/>
      <c r="AG22" s="642"/>
      <c r="AH22" s="642"/>
      <c r="AI22" s="642"/>
      <c r="AJ22" s="642"/>
      <c r="AK22" s="642"/>
      <c r="AL22" s="611" t="s">
        <v>218</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218</v>
      </c>
      <c r="BH22" s="589"/>
      <c r="BI22" s="589"/>
      <c r="BJ22" s="589"/>
      <c r="BK22" s="589"/>
      <c r="BL22" s="589"/>
      <c r="BM22" s="589"/>
      <c r="BN22" s="590"/>
      <c r="BO22" s="641" t="s">
        <v>218</v>
      </c>
      <c r="BP22" s="641"/>
      <c r="BQ22" s="641"/>
      <c r="BR22" s="641"/>
      <c r="BS22" s="594" t="s">
        <v>218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261</v>
      </c>
      <c r="C23" s="586"/>
      <c r="D23" s="586"/>
      <c r="E23" s="586"/>
      <c r="F23" s="586"/>
      <c r="G23" s="586"/>
      <c r="H23" s="586"/>
      <c r="I23" s="586"/>
      <c r="J23" s="586"/>
      <c r="K23" s="586"/>
      <c r="L23" s="586"/>
      <c r="M23" s="586"/>
      <c r="N23" s="586"/>
      <c r="O23" s="586"/>
      <c r="P23" s="586"/>
      <c r="Q23" s="587"/>
      <c r="R23" s="588">
        <v>332674</v>
      </c>
      <c r="S23" s="589"/>
      <c r="T23" s="589"/>
      <c r="U23" s="589"/>
      <c r="V23" s="589"/>
      <c r="W23" s="589"/>
      <c r="X23" s="589"/>
      <c r="Y23" s="590"/>
      <c r="Z23" s="641">
        <v>1.3</v>
      </c>
      <c r="AA23" s="641"/>
      <c r="AB23" s="641"/>
      <c r="AC23" s="641"/>
      <c r="AD23" s="642">
        <v>8947</v>
      </c>
      <c r="AE23" s="642"/>
      <c r="AF23" s="642"/>
      <c r="AG23" s="642"/>
      <c r="AH23" s="642"/>
      <c r="AI23" s="642"/>
      <c r="AJ23" s="642"/>
      <c r="AK23" s="642"/>
      <c r="AL23" s="611">
        <v>0.1</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t="s">
        <v>218</v>
      </c>
      <c r="BH23" s="589"/>
      <c r="BI23" s="589"/>
      <c r="BJ23" s="589"/>
      <c r="BK23" s="589"/>
      <c r="BL23" s="589"/>
      <c r="BM23" s="589"/>
      <c r="BN23" s="590"/>
      <c r="BO23" s="641" t="s">
        <v>218</v>
      </c>
      <c r="BP23" s="641"/>
      <c r="BQ23" s="641"/>
      <c r="BR23" s="641"/>
      <c r="BS23" s="594" t="s">
        <v>218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x14ac:dyDescent="0.15">
      <c r="B24" s="585" t="s">
        <v>268</v>
      </c>
      <c r="C24" s="586"/>
      <c r="D24" s="586"/>
      <c r="E24" s="586"/>
      <c r="F24" s="586"/>
      <c r="G24" s="586"/>
      <c r="H24" s="586"/>
      <c r="I24" s="586"/>
      <c r="J24" s="586"/>
      <c r="K24" s="586"/>
      <c r="L24" s="586"/>
      <c r="M24" s="586"/>
      <c r="N24" s="586"/>
      <c r="O24" s="586"/>
      <c r="P24" s="586"/>
      <c r="Q24" s="587"/>
      <c r="R24" s="588">
        <v>100481</v>
      </c>
      <c r="S24" s="589"/>
      <c r="T24" s="589"/>
      <c r="U24" s="589"/>
      <c r="V24" s="589"/>
      <c r="W24" s="589"/>
      <c r="X24" s="589"/>
      <c r="Y24" s="590"/>
      <c r="Z24" s="641">
        <v>0.4</v>
      </c>
      <c r="AA24" s="641"/>
      <c r="AB24" s="641"/>
      <c r="AC24" s="641"/>
      <c r="AD24" s="642" t="s">
        <v>218</v>
      </c>
      <c r="AE24" s="642"/>
      <c r="AF24" s="642"/>
      <c r="AG24" s="642"/>
      <c r="AH24" s="642"/>
      <c r="AI24" s="642"/>
      <c r="AJ24" s="642"/>
      <c r="AK24" s="642"/>
      <c r="AL24" s="611" t="s">
        <v>218</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218</v>
      </c>
      <c r="BH24" s="589"/>
      <c r="BI24" s="589"/>
      <c r="BJ24" s="589"/>
      <c r="BK24" s="589"/>
      <c r="BL24" s="589"/>
      <c r="BM24" s="589"/>
      <c r="BN24" s="590"/>
      <c r="BO24" s="641" t="s">
        <v>218</v>
      </c>
      <c r="BP24" s="641"/>
      <c r="BQ24" s="641"/>
      <c r="BR24" s="641"/>
      <c r="BS24" s="594" t="s">
        <v>218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12134351</v>
      </c>
      <c r="CS24" s="639"/>
      <c r="CT24" s="639"/>
      <c r="CU24" s="639"/>
      <c r="CV24" s="639"/>
      <c r="CW24" s="639"/>
      <c r="CX24" s="639"/>
      <c r="CY24" s="686"/>
      <c r="CZ24" s="690">
        <v>49.3</v>
      </c>
      <c r="DA24" s="691"/>
      <c r="DB24" s="691"/>
      <c r="DC24" s="692"/>
      <c r="DD24" s="685">
        <v>7840456</v>
      </c>
      <c r="DE24" s="639"/>
      <c r="DF24" s="639"/>
      <c r="DG24" s="639"/>
      <c r="DH24" s="639"/>
      <c r="DI24" s="639"/>
      <c r="DJ24" s="639"/>
      <c r="DK24" s="686"/>
      <c r="DL24" s="685">
        <v>7794921</v>
      </c>
      <c r="DM24" s="639"/>
      <c r="DN24" s="639"/>
      <c r="DO24" s="639"/>
      <c r="DP24" s="639"/>
      <c r="DQ24" s="639"/>
      <c r="DR24" s="639"/>
      <c r="DS24" s="639"/>
      <c r="DT24" s="639"/>
      <c r="DU24" s="639"/>
      <c r="DV24" s="686"/>
      <c r="DW24" s="687">
        <v>51.8</v>
      </c>
      <c r="DX24" s="656"/>
      <c r="DY24" s="656"/>
      <c r="DZ24" s="656"/>
      <c r="EA24" s="656"/>
      <c r="EB24" s="656"/>
      <c r="EC24" s="688"/>
    </row>
    <row r="25" spans="2:133" ht="11.25" customHeight="1" x14ac:dyDescent="0.15">
      <c r="B25" s="585" t="s">
        <v>271</v>
      </c>
      <c r="C25" s="586"/>
      <c r="D25" s="586"/>
      <c r="E25" s="586"/>
      <c r="F25" s="586"/>
      <c r="G25" s="586"/>
      <c r="H25" s="586"/>
      <c r="I25" s="586"/>
      <c r="J25" s="586"/>
      <c r="K25" s="586"/>
      <c r="L25" s="586"/>
      <c r="M25" s="586"/>
      <c r="N25" s="586"/>
      <c r="O25" s="586"/>
      <c r="P25" s="586"/>
      <c r="Q25" s="587"/>
      <c r="R25" s="588">
        <v>3480166</v>
      </c>
      <c r="S25" s="589"/>
      <c r="T25" s="589"/>
      <c r="U25" s="589"/>
      <c r="V25" s="589"/>
      <c r="W25" s="589"/>
      <c r="X25" s="589"/>
      <c r="Y25" s="590"/>
      <c r="Z25" s="641">
        <v>13.4</v>
      </c>
      <c r="AA25" s="641"/>
      <c r="AB25" s="641"/>
      <c r="AC25" s="641"/>
      <c r="AD25" s="642" t="s">
        <v>218</v>
      </c>
      <c r="AE25" s="642"/>
      <c r="AF25" s="642"/>
      <c r="AG25" s="642"/>
      <c r="AH25" s="642"/>
      <c r="AI25" s="642"/>
      <c r="AJ25" s="642"/>
      <c r="AK25" s="642"/>
      <c r="AL25" s="611" t="s">
        <v>218</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218</v>
      </c>
      <c r="BH25" s="589"/>
      <c r="BI25" s="589"/>
      <c r="BJ25" s="589"/>
      <c r="BK25" s="589"/>
      <c r="BL25" s="589"/>
      <c r="BM25" s="589"/>
      <c r="BN25" s="590"/>
      <c r="BO25" s="641" t="s">
        <v>218</v>
      </c>
      <c r="BP25" s="641"/>
      <c r="BQ25" s="641"/>
      <c r="BR25" s="641"/>
      <c r="BS25" s="594" t="s">
        <v>218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3857453</v>
      </c>
      <c r="CS25" s="607"/>
      <c r="CT25" s="607"/>
      <c r="CU25" s="607"/>
      <c r="CV25" s="607"/>
      <c r="CW25" s="607"/>
      <c r="CX25" s="607"/>
      <c r="CY25" s="608"/>
      <c r="CZ25" s="591">
        <v>15.7</v>
      </c>
      <c r="DA25" s="609"/>
      <c r="DB25" s="609"/>
      <c r="DC25" s="610"/>
      <c r="DD25" s="594">
        <v>3557030</v>
      </c>
      <c r="DE25" s="607"/>
      <c r="DF25" s="607"/>
      <c r="DG25" s="607"/>
      <c r="DH25" s="607"/>
      <c r="DI25" s="607"/>
      <c r="DJ25" s="607"/>
      <c r="DK25" s="608"/>
      <c r="DL25" s="594">
        <v>3511651</v>
      </c>
      <c r="DM25" s="607"/>
      <c r="DN25" s="607"/>
      <c r="DO25" s="607"/>
      <c r="DP25" s="607"/>
      <c r="DQ25" s="607"/>
      <c r="DR25" s="607"/>
      <c r="DS25" s="607"/>
      <c r="DT25" s="607"/>
      <c r="DU25" s="607"/>
      <c r="DV25" s="608"/>
      <c r="DW25" s="611">
        <v>23.3</v>
      </c>
      <c r="DX25" s="612"/>
      <c r="DY25" s="612"/>
      <c r="DZ25" s="612"/>
      <c r="EA25" s="612"/>
      <c r="EB25" s="612"/>
      <c r="EC25" s="613"/>
    </row>
    <row r="26" spans="2:133" ht="11.25" customHeight="1" x14ac:dyDescent="0.15">
      <c r="B26" s="682" t="s">
        <v>274</v>
      </c>
      <c r="C26" s="683"/>
      <c r="D26" s="683"/>
      <c r="E26" s="683"/>
      <c r="F26" s="683"/>
      <c r="G26" s="683"/>
      <c r="H26" s="683"/>
      <c r="I26" s="683"/>
      <c r="J26" s="683"/>
      <c r="K26" s="683"/>
      <c r="L26" s="683"/>
      <c r="M26" s="683"/>
      <c r="N26" s="683"/>
      <c r="O26" s="683"/>
      <c r="P26" s="683"/>
      <c r="Q26" s="684"/>
      <c r="R26" s="588" t="s">
        <v>218</v>
      </c>
      <c r="S26" s="589"/>
      <c r="T26" s="589"/>
      <c r="U26" s="589"/>
      <c r="V26" s="589"/>
      <c r="W26" s="589"/>
      <c r="X26" s="589"/>
      <c r="Y26" s="590"/>
      <c r="Z26" s="641" t="s">
        <v>218</v>
      </c>
      <c r="AA26" s="641"/>
      <c r="AB26" s="641"/>
      <c r="AC26" s="641"/>
      <c r="AD26" s="642" t="s">
        <v>218</v>
      </c>
      <c r="AE26" s="642"/>
      <c r="AF26" s="642"/>
      <c r="AG26" s="642"/>
      <c r="AH26" s="642"/>
      <c r="AI26" s="642"/>
      <c r="AJ26" s="642"/>
      <c r="AK26" s="642"/>
      <c r="AL26" s="611" t="s">
        <v>218</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218</v>
      </c>
      <c r="BH26" s="589"/>
      <c r="BI26" s="589"/>
      <c r="BJ26" s="589"/>
      <c r="BK26" s="589"/>
      <c r="BL26" s="589"/>
      <c r="BM26" s="589"/>
      <c r="BN26" s="590"/>
      <c r="BO26" s="641" t="s">
        <v>218</v>
      </c>
      <c r="BP26" s="641"/>
      <c r="BQ26" s="641"/>
      <c r="BR26" s="641"/>
      <c r="BS26" s="594" t="s">
        <v>218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2205494</v>
      </c>
      <c r="CS26" s="589"/>
      <c r="CT26" s="589"/>
      <c r="CU26" s="589"/>
      <c r="CV26" s="589"/>
      <c r="CW26" s="589"/>
      <c r="CX26" s="589"/>
      <c r="CY26" s="590"/>
      <c r="CZ26" s="591">
        <v>9</v>
      </c>
      <c r="DA26" s="609"/>
      <c r="DB26" s="609"/>
      <c r="DC26" s="610"/>
      <c r="DD26" s="594">
        <v>2018246</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x14ac:dyDescent="0.15">
      <c r="B27" s="585" t="s">
        <v>277</v>
      </c>
      <c r="C27" s="586"/>
      <c r="D27" s="586"/>
      <c r="E27" s="586"/>
      <c r="F27" s="586"/>
      <c r="G27" s="586"/>
      <c r="H27" s="586"/>
      <c r="I27" s="586"/>
      <c r="J27" s="586"/>
      <c r="K27" s="586"/>
      <c r="L27" s="586"/>
      <c r="M27" s="586"/>
      <c r="N27" s="586"/>
      <c r="O27" s="586"/>
      <c r="P27" s="586"/>
      <c r="Q27" s="587"/>
      <c r="R27" s="588">
        <v>2182823</v>
      </c>
      <c r="S27" s="589"/>
      <c r="T27" s="589"/>
      <c r="U27" s="589"/>
      <c r="V27" s="589"/>
      <c r="W27" s="589"/>
      <c r="X27" s="589"/>
      <c r="Y27" s="590"/>
      <c r="Z27" s="641">
        <v>8.4</v>
      </c>
      <c r="AA27" s="641"/>
      <c r="AB27" s="641"/>
      <c r="AC27" s="641"/>
      <c r="AD27" s="642" t="s">
        <v>218</v>
      </c>
      <c r="AE27" s="642"/>
      <c r="AF27" s="642"/>
      <c r="AG27" s="642"/>
      <c r="AH27" s="642"/>
      <c r="AI27" s="642"/>
      <c r="AJ27" s="642"/>
      <c r="AK27" s="642"/>
      <c r="AL27" s="611" t="s">
        <v>218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5173004</v>
      </c>
      <c r="BH27" s="589"/>
      <c r="BI27" s="589"/>
      <c r="BJ27" s="589"/>
      <c r="BK27" s="589"/>
      <c r="BL27" s="589"/>
      <c r="BM27" s="589"/>
      <c r="BN27" s="590"/>
      <c r="BO27" s="641">
        <v>100</v>
      </c>
      <c r="BP27" s="641"/>
      <c r="BQ27" s="641"/>
      <c r="BR27" s="641"/>
      <c r="BS27" s="594">
        <v>66654</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5537599</v>
      </c>
      <c r="CS27" s="607"/>
      <c r="CT27" s="607"/>
      <c r="CU27" s="607"/>
      <c r="CV27" s="607"/>
      <c r="CW27" s="607"/>
      <c r="CX27" s="607"/>
      <c r="CY27" s="608"/>
      <c r="CZ27" s="591">
        <v>22.5</v>
      </c>
      <c r="DA27" s="609"/>
      <c r="DB27" s="609"/>
      <c r="DC27" s="610"/>
      <c r="DD27" s="594">
        <v>1660415</v>
      </c>
      <c r="DE27" s="607"/>
      <c r="DF27" s="607"/>
      <c r="DG27" s="607"/>
      <c r="DH27" s="607"/>
      <c r="DI27" s="607"/>
      <c r="DJ27" s="607"/>
      <c r="DK27" s="608"/>
      <c r="DL27" s="594">
        <v>1660259</v>
      </c>
      <c r="DM27" s="607"/>
      <c r="DN27" s="607"/>
      <c r="DO27" s="607"/>
      <c r="DP27" s="607"/>
      <c r="DQ27" s="607"/>
      <c r="DR27" s="607"/>
      <c r="DS27" s="607"/>
      <c r="DT27" s="607"/>
      <c r="DU27" s="607"/>
      <c r="DV27" s="608"/>
      <c r="DW27" s="611">
        <v>11</v>
      </c>
      <c r="DX27" s="612"/>
      <c r="DY27" s="612"/>
      <c r="DZ27" s="612"/>
      <c r="EA27" s="612"/>
      <c r="EB27" s="612"/>
      <c r="EC27" s="613"/>
    </row>
    <row r="28" spans="2:133" ht="11.25" customHeight="1" x14ac:dyDescent="0.15">
      <c r="B28" s="585" t="s">
        <v>280</v>
      </c>
      <c r="C28" s="586"/>
      <c r="D28" s="586"/>
      <c r="E28" s="586"/>
      <c r="F28" s="586"/>
      <c r="G28" s="586"/>
      <c r="H28" s="586"/>
      <c r="I28" s="586"/>
      <c r="J28" s="586"/>
      <c r="K28" s="586"/>
      <c r="L28" s="586"/>
      <c r="M28" s="586"/>
      <c r="N28" s="586"/>
      <c r="O28" s="586"/>
      <c r="P28" s="586"/>
      <c r="Q28" s="587"/>
      <c r="R28" s="588">
        <v>38432</v>
      </c>
      <c r="S28" s="589"/>
      <c r="T28" s="589"/>
      <c r="U28" s="589"/>
      <c r="V28" s="589"/>
      <c r="W28" s="589"/>
      <c r="X28" s="589"/>
      <c r="Y28" s="590"/>
      <c r="Z28" s="641">
        <v>0.1</v>
      </c>
      <c r="AA28" s="641"/>
      <c r="AB28" s="641"/>
      <c r="AC28" s="641"/>
      <c r="AD28" s="642" t="s">
        <v>218</v>
      </c>
      <c r="AE28" s="642"/>
      <c r="AF28" s="642"/>
      <c r="AG28" s="642"/>
      <c r="AH28" s="642"/>
      <c r="AI28" s="642"/>
      <c r="AJ28" s="642"/>
      <c r="AK28" s="642"/>
      <c r="AL28" s="611" t="s">
        <v>218</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2739299</v>
      </c>
      <c r="CS28" s="589"/>
      <c r="CT28" s="589"/>
      <c r="CU28" s="589"/>
      <c r="CV28" s="589"/>
      <c r="CW28" s="589"/>
      <c r="CX28" s="589"/>
      <c r="CY28" s="590"/>
      <c r="CZ28" s="591">
        <v>11.1</v>
      </c>
      <c r="DA28" s="609"/>
      <c r="DB28" s="609"/>
      <c r="DC28" s="610"/>
      <c r="DD28" s="594">
        <v>2623011</v>
      </c>
      <c r="DE28" s="589"/>
      <c r="DF28" s="589"/>
      <c r="DG28" s="589"/>
      <c r="DH28" s="589"/>
      <c r="DI28" s="589"/>
      <c r="DJ28" s="589"/>
      <c r="DK28" s="590"/>
      <c r="DL28" s="594">
        <v>2623011</v>
      </c>
      <c r="DM28" s="589"/>
      <c r="DN28" s="589"/>
      <c r="DO28" s="589"/>
      <c r="DP28" s="589"/>
      <c r="DQ28" s="589"/>
      <c r="DR28" s="589"/>
      <c r="DS28" s="589"/>
      <c r="DT28" s="589"/>
      <c r="DU28" s="589"/>
      <c r="DV28" s="590"/>
      <c r="DW28" s="611">
        <v>17.399999999999999</v>
      </c>
      <c r="DX28" s="612"/>
      <c r="DY28" s="612"/>
      <c r="DZ28" s="612"/>
      <c r="EA28" s="612"/>
      <c r="EB28" s="612"/>
      <c r="EC28" s="613"/>
    </row>
    <row r="29" spans="2:133" ht="11.25" customHeight="1" x14ac:dyDescent="0.15">
      <c r="B29" s="585" t="s">
        <v>282</v>
      </c>
      <c r="C29" s="586"/>
      <c r="D29" s="586"/>
      <c r="E29" s="586"/>
      <c r="F29" s="586"/>
      <c r="G29" s="586"/>
      <c r="H29" s="586"/>
      <c r="I29" s="586"/>
      <c r="J29" s="586"/>
      <c r="K29" s="586"/>
      <c r="L29" s="586"/>
      <c r="M29" s="586"/>
      <c r="N29" s="586"/>
      <c r="O29" s="586"/>
      <c r="P29" s="586"/>
      <c r="Q29" s="587"/>
      <c r="R29" s="588">
        <v>17874</v>
      </c>
      <c r="S29" s="589"/>
      <c r="T29" s="589"/>
      <c r="U29" s="589"/>
      <c r="V29" s="589"/>
      <c r="W29" s="589"/>
      <c r="X29" s="589"/>
      <c r="Y29" s="590"/>
      <c r="Z29" s="641">
        <v>0.1</v>
      </c>
      <c r="AA29" s="641"/>
      <c r="AB29" s="641"/>
      <c r="AC29" s="641"/>
      <c r="AD29" s="642" t="s">
        <v>218</v>
      </c>
      <c r="AE29" s="642"/>
      <c r="AF29" s="642"/>
      <c r="AG29" s="642"/>
      <c r="AH29" s="642"/>
      <c r="AI29" s="642"/>
      <c r="AJ29" s="642"/>
      <c r="AK29" s="642"/>
      <c r="AL29" s="611" t="s">
        <v>218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2739244</v>
      </c>
      <c r="CS29" s="607"/>
      <c r="CT29" s="607"/>
      <c r="CU29" s="607"/>
      <c r="CV29" s="607"/>
      <c r="CW29" s="607"/>
      <c r="CX29" s="607"/>
      <c r="CY29" s="608"/>
      <c r="CZ29" s="591">
        <v>11.1</v>
      </c>
      <c r="DA29" s="609"/>
      <c r="DB29" s="609"/>
      <c r="DC29" s="610"/>
      <c r="DD29" s="594">
        <v>2622956</v>
      </c>
      <c r="DE29" s="607"/>
      <c r="DF29" s="607"/>
      <c r="DG29" s="607"/>
      <c r="DH29" s="607"/>
      <c r="DI29" s="607"/>
      <c r="DJ29" s="607"/>
      <c r="DK29" s="608"/>
      <c r="DL29" s="594">
        <v>2622956</v>
      </c>
      <c r="DM29" s="607"/>
      <c r="DN29" s="607"/>
      <c r="DO29" s="607"/>
      <c r="DP29" s="607"/>
      <c r="DQ29" s="607"/>
      <c r="DR29" s="607"/>
      <c r="DS29" s="607"/>
      <c r="DT29" s="607"/>
      <c r="DU29" s="607"/>
      <c r="DV29" s="608"/>
      <c r="DW29" s="611">
        <v>17.399999999999999</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184178</v>
      </c>
      <c r="S30" s="589"/>
      <c r="T30" s="589"/>
      <c r="U30" s="589"/>
      <c r="V30" s="589"/>
      <c r="W30" s="589"/>
      <c r="X30" s="589"/>
      <c r="Y30" s="590"/>
      <c r="Z30" s="641">
        <v>0.7</v>
      </c>
      <c r="AA30" s="641"/>
      <c r="AB30" s="641"/>
      <c r="AC30" s="641"/>
      <c r="AD30" s="642" t="s">
        <v>218</v>
      </c>
      <c r="AE30" s="642"/>
      <c r="AF30" s="642"/>
      <c r="AG30" s="642"/>
      <c r="AH30" s="642"/>
      <c r="AI30" s="642"/>
      <c r="AJ30" s="642"/>
      <c r="AK30" s="642"/>
      <c r="AL30" s="611" t="s">
        <v>218</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98.3</v>
      </c>
      <c r="BH30" s="655"/>
      <c r="BI30" s="655"/>
      <c r="BJ30" s="655"/>
      <c r="BK30" s="655"/>
      <c r="BL30" s="655"/>
      <c r="BM30" s="656">
        <v>86.9</v>
      </c>
      <c r="BN30" s="655"/>
      <c r="BO30" s="655"/>
      <c r="BP30" s="655"/>
      <c r="BQ30" s="657"/>
      <c r="BR30" s="654">
        <v>97.9</v>
      </c>
      <c r="BS30" s="655"/>
      <c r="BT30" s="655"/>
      <c r="BU30" s="655"/>
      <c r="BV30" s="655"/>
      <c r="BW30" s="655"/>
      <c r="BX30" s="656">
        <v>85.9</v>
      </c>
      <c r="BY30" s="655"/>
      <c r="BZ30" s="655"/>
      <c r="CA30" s="655"/>
      <c r="CB30" s="657"/>
      <c r="CD30" s="660"/>
      <c r="CE30" s="661"/>
      <c r="CF30" s="625" t="s">
        <v>290</v>
      </c>
      <c r="CG30" s="622"/>
      <c r="CH30" s="622"/>
      <c r="CI30" s="622"/>
      <c r="CJ30" s="622"/>
      <c r="CK30" s="622"/>
      <c r="CL30" s="622"/>
      <c r="CM30" s="622"/>
      <c r="CN30" s="622"/>
      <c r="CO30" s="622"/>
      <c r="CP30" s="622"/>
      <c r="CQ30" s="623"/>
      <c r="CR30" s="588">
        <v>2449324</v>
      </c>
      <c r="CS30" s="589"/>
      <c r="CT30" s="589"/>
      <c r="CU30" s="589"/>
      <c r="CV30" s="589"/>
      <c r="CW30" s="589"/>
      <c r="CX30" s="589"/>
      <c r="CY30" s="590"/>
      <c r="CZ30" s="591">
        <v>10</v>
      </c>
      <c r="DA30" s="609"/>
      <c r="DB30" s="609"/>
      <c r="DC30" s="610"/>
      <c r="DD30" s="594">
        <v>2356184</v>
      </c>
      <c r="DE30" s="589"/>
      <c r="DF30" s="589"/>
      <c r="DG30" s="589"/>
      <c r="DH30" s="589"/>
      <c r="DI30" s="589"/>
      <c r="DJ30" s="589"/>
      <c r="DK30" s="590"/>
      <c r="DL30" s="594">
        <v>2356184</v>
      </c>
      <c r="DM30" s="589"/>
      <c r="DN30" s="589"/>
      <c r="DO30" s="589"/>
      <c r="DP30" s="589"/>
      <c r="DQ30" s="589"/>
      <c r="DR30" s="589"/>
      <c r="DS30" s="589"/>
      <c r="DT30" s="589"/>
      <c r="DU30" s="589"/>
      <c r="DV30" s="590"/>
      <c r="DW30" s="611">
        <v>15.6</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736974</v>
      </c>
      <c r="S31" s="589"/>
      <c r="T31" s="589"/>
      <c r="U31" s="589"/>
      <c r="V31" s="589"/>
      <c r="W31" s="589"/>
      <c r="X31" s="589"/>
      <c r="Y31" s="590"/>
      <c r="Z31" s="641">
        <v>2.8</v>
      </c>
      <c r="AA31" s="641"/>
      <c r="AB31" s="641"/>
      <c r="AC31" s="641"/>
      <c r="AD31" s="642" t="s">
        <v>218</v>
      </c>
      <c r="AE31" s="642"/>
      <c r="AF31" s="642"/>
      <c r="AG31" s="642"/>
      <c r="AH31" s="642"/>
      <c r="AI31" s="642"/>
      <c r="AJ31" s="642"/>
      <c r="AK31" s="642"/>
      <c r="AL31" s="611" t="s">
        <v>218</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98.5</v>
      </c>
      <c r="BH31" s="607"/>
      <c r="BI31" s="607"/>
      <c r="BJ31" s="607"/>
      <c r="BK31" s="607"/>
      <c r="BL31" s="607"/>
      <c r="BM31" s="643">
        <v>91.6</v>
      </c>
      <c r="BN31" s="653"/>
      <c r="BO31" s="653"/>
      <c r="BP31" s="653"/>
      <c r="BQ31" s="617"/>
      <c r="BR31" s="652">
        <v>98</v>
      </c>
      <c r="BS31" s="607"/>
      <c r="BT31" s="607"/>
      <c r="BU31" s="607"/>
      <c r="BV31" s="607"/>
      <c r="BW31" s="607"/>
      <c r="BX31" s="643">
        <v>90.3</v>
      </c>
      <c r="BY31" s="653"/>
      <c r="BZ31" s="653"/>
      <c r="CA31" s="653"/>
      <c r="CB31" s="617"/>
      <c r="CD31" s="660"/>
      <c r="CE31" s="661"/>
      <c r="CF31" s="625" t="s">
        <v>294</v>
      </c>
      <c r="CG31" s="622"/>
      <c r="CH31" s="622"/>
      <c r="CI31" s="622"/>
      <c r="CJ31" s="622"/>
      <c r="CK31" s="622"/>
      <c r="CL31" s="622"/>
      <c r="CM31" s="622"/>
      <c r="CN31" s="622"/>
      <c r="CO31" s="622"/>
      <c r="CP31" s="622"/>
      <c r="CQ31" s="623"/>
      <c r="CR31" s="588">
        <v>289920</v>
      </c>
      <c r="CS31" s="607"/>
      <c r="CT31" s="607"/>
      <c r="CU31" s="607"/>
      <c r="CV31" s="607"/>
      <c r="CW31" s="607"/>
      <c r="CX31" s="607"/>
      <c r="CY31" s="608"/>
      <c r="CZ31" s="591">
        <v>1.2</v>
      </c>
      <c r="DA31" s="609"/>
      <c r="DB31" s="609"/>
      <c r="DC31" s="610"/>
      <c r="DD31" s="594">
        <v>266772</v>
      </c>
      <c r="DE31" s="607"/>
      <c r="DF31" s="607"/>
      <c r="DG31" s="607"/>
      <c r="DH31" s="607"/>
      <c r="DI31" s="607"/>
      <c r="DJ31" s="607"/>
      <c r="DK31" s="608"/>
      <c r="DL31" s="594">
        <v>266772</v>
      </c>
      <c r="DM31" s="607"/>
      <c r="DN31" s="607"/>
      <c r="DO31" s="607"/>
      <c r="DP31" s="607"/>
      <c r="DQ31" s="607"/>
      <c r="DR31" s="607"/>
      <c r="DS31" s="607"/>
      <c r="DT31" s="607"/>
      <c r="DU31" s="607"/>
      <c r="DV31" s="608"/>
      <c r="DW31" s="611">
        <v>1.8</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298915</v>
      </c>
      <c r="S32" s="589"/>
      <c r="T32" s="589"/>
      <c r="U32" s="589"/>
      <c r="V32" s="589"/>
      <c r="W32" s="589"/>
      <c r="X32" s="589"/>
      <c r="Y32" s="590"/>
      <c r="Z32" s="641">
        <v>1.1000000000000001</v>
      </c>
      <c r="AA32" s="641"/>
      <c r="AB32" s="641"/>
      <c r="AC32" s="641"/>
      <c r="AD32" s="642">
        <v>1058</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97.8</v>
      </c>
      <c r="BH32" s="573"/>
      <c r="BI32" s="573"/>
      <c r="BJ32" s="573"/>
      <c r="BK32" s="573"/>
      <c r="BL32" s="573"/>
      <c r="BM32" s="636">
        <v>81.2</v>
      </c>
      <c r="BN32" s="573"/>
      <c r="BO32" s="573"/>
      <c r="BP32" s="573"/>
      <c r="BQ32" s="630"/>
      <c r="BR32" s="651">
        <v>97.4</v>
      </c>
      <c r="BS32" s="573"/>
      <c r="BT32" s="573"/>
      <c r="BU32" s="573"/>
      <c r="BV32" s="573"/>
      <c r="BW32" s="573"/>
      <c r="BX32" s="636">
        <v>80.2</v>
      </c>
      <c r="BY32" s="573"/>
      <c r="BZ32" s="573"/>
      <c r="CA32" s="573"/>
      <c r="CB32" s="630"/>
      <c r="CD32" s="662"/>
      <c r="CE32" s="663"/>
      <c r="CF32" s="625" t="s">
        <v>297</v>
      </c>
      <c r="CG32" s="622"/>
      <c r="CH32" s="622"/>
      <c r="CI32" s="622"/>
      <c r="CJ32" s="622"/>
      <c r="CK32" s="622"/>
      <c r="CL32" s="622"/>
      <c r="CM32" s="622"/>
      <c r="CN32" s="622"/>
      <c r="CO32" s="622"/>
      <c r="CP32" s="622"/>
      <c r="CQ32" s="623"/>
      <c r="CR32" s="588">
        <v>55</v>
      </c>
      <c r="CS32" s="589"/>
      <c r="CT32" s="589"/>
      <c r="CU32" s="589"/>
      <c r="CV32" s="589"/>
      <c r="CW32" s="589"/>
      <c r="CX32" s="589"/>
      <c r="CY32" s="590"/>
      <c r="CZ32" s="591">
        <v>0</v>
      </c>
      <c r="DA32" s="609"/>
      <c r="DB32" s="609"/>
      <c r="DC32" s="610"/>
      <c r="DD32" s="594">
        <v>55</v>
      </c>
      <c r="DE32" s="589"/>
      <c r="DF32" s="589"/>
      <c r="DG32" s="589"/>
      <c r="DH32" s="589"/>
      <c r="DI32" s="589"/>
      <c r="DJ32" s="589"/>
      <c r="DK32" s="590"/>
      <c r="DL32" s="594">
        <v>55</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2849200</v>
      </c>
      <c r="S33" s="589"/>
      <c r="T33" s="589"/>
      <c r="U33" s="589"/>
      <c r="V33" s="589"/>
      <c r="W33" s="589"/>
      <c r="X33" s="589"/>
      <c r="Y33" s="590"/>
      <c r="Z33" s="641">
        <v>11</v>
      </c>
      <c r="AA33" s="641"/>
      <c r="AB33" s="641"/>
      <c r="AC33" s="641"/>
      <c r="AD33" s="642" t="s">
        <v>218</v>
      </c>
      <c r="AE33" s="642"/>
      <c r="AF33" s="642"/>
      <c r="AG33" s="642"/>
      <c r="AH33" s="642"/>
      <c r="AI33" s="642"/>
      <c r="AJ33" s="642"/>
      <c r="AK33" s="642"/>
      <c r="AL33" s="611" t="s">
        <v>218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8763505</v>
      </c>
      <c r="CS33" s="607"/>
      <c r="CT33" s="607"/>
      <c r="CU33" s="607"/>
      <c r="CV33" s="607"/>
      <c r="CW33" s="607"/>
      <c r="CX33" s="607"/>
      <c r="CY33" s="608"/>
      <c r="CZ33" s="591">
        <v>35.6</v>
      </c>
      <c r="DA33" s="609"/>
      <c r="DB33" s="609"/>
      <c r="DC33" s="610"/>
      <c r="DD33" s="594">
        <v>7123723</v>
      </c>
      <c r="DE33" s="607"/>
      <c r="DF33" s="607"/>
      <c r="DG33" s="607"/>
      <c r="DH33" s="607"/>
      <c r="DI33" s="607"/>
      <c r="DJ33" s="607"/>
      <c r="DK33" s="608"/>
      <c r="DL33" s="594">
        <v>6136766</v>
      </c>
      <c r="DM33" s="607"/>
      <c r="DN33" s="607"/>
      <c r="DO33" s="607"/>
      <c r="DP33" s="607"/>
      <c r="DQ33" s="607"/>
      <c r="DR33" s="607"/>
      <c r="DS33" s="607"/>
      <c r="DT33" s="607"/>
      <c r="DU33" s="607"/>
      <c r="DV33" s="608"/>
      <c r="DW33" s="611">
        <v>40.799999999999997</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218</v>
      </c>
      <c r="S34" s="589"/>
      <c r="T34" s="589"/>
      <c r="U34" s="589"/>
      <c r="V34" s="589"/>
      <c r="W34" s="589"/>
      <c r="X34" s="589"/>
      <c r="Y34" s="590"/>
      <c r="Z34" s="641" t="s">
        <v>218</v>
      </c>
      <c r="AA34" s="641"/>
      <c r="AB34" s="641"/>
      <c r="AC34" s="641"/>
      <c r="AD34" s="642" t="s">
        <v>218</v>
      </c>
      <c r="AE34" s="642"/>
      <c r="AF34" s="642"/>
      <c r="AG34" s="642"/>
      <c r="AH34" s="642"/>
      <c r="AI34" s="642"/>
      <c r="AJ34" s="642"/>
      <c r="AK34" s="642"/>
      <c r="AL34" s="611" t="s">
        <v>218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2981465</v>
      </c>
      <c r="CS34" s="589"/>
      <c r="CT34" s="589"/>
      <c r="CU34" s="589"/>
      <c r="CV34" s="589"/>
      <c r="CW34" s="589"/>
      <c r="CX34" s="589"/>
      <c r="CY34" s="590"/>
      <c r="CZ34" s="591">
        <v>12.1</v>
      </c>
      <c r="DA34" s="609"/>
      <c r="DB34" s="609"/>
      <c r="DC34" s="610"/>
      <c r="DD34" s="594">
        <v>2461376</v>
      </c>
      <c r="DE34" s="589"/>
      <c r="DF34" s="589"/>
      <c r="DG34" s="589"/>
      <c r="DH34" s="589"/>
      <c r="DI34" s="589"/>
      <c r="DJ34" s="589"/>
      <c r="DK34" s="590"/>
      <c r="DL34" s="594">
        <v>2301797</v>
      </c>
      <c r="DM34" s="589"/>
      <c r="DN34" s="589"/>
      <c r="DO34" s="589"/>
      <c r="DP34" s="589"/>
      <c r="DQ34" s="589"/>
      <c r="DR34" s="589"/>
      <c r="DS34" s="589"/>
      <c r="DT34" s="589"/>
      <c r="DU34" s="589"/>
      <c r="DV34" s="590"/>
      <c r="DW34" s="611">
        <v>15.3</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810000</v>
      </c>
      <c r="S35" s="589"/>
      <c r="T35" s="589"/>
      <c r="U35" s="589"/>
      <c r="V35" s="589"/>
      <c r="W35" s="589"/>
      <c r="X35" s="589"/>
      <c r="Y35" s="590"/>
      <c r="Z35" s="641">
        <v>3.1</v>
      </c>
      <c r="AA35" s="641"/>
      <c r="AB35" s="641"/>
      <c r="AC35" s="641"/>
      <c r="AD35" s="642" t="s">
        <v>218</v>
      </c>
      <c r="AE35" s="642"/>
      <c r="AF35" s="642"/>
      <c r="AG35" s="642"/>
      <c r="AH35" s="642"/>
      <c r="AI35" s="642"/>
      <c r="AJ35" s="642"/>
      <c r="AK35" s="642"/>
      <c r="AL35" s="611" t="s">
        <v>218</v>
      </c>
      <c r="AM35" s="643"/>
      <c r="AN35" s="643"/>
      <c r="AO35" s="644"/>
      <c r="AP35" s="186"/>
      <c r="AQ35" s="645" t="s">
        <v>305</v>
      </c>
      <c r="AR35" s="646"/>
      <c r="AS35" s="646"/>
      <c r="AT35" s="646"/>
      <c r="AU35" s="646"/>
      <c r="AV35" s="646"/>
      <c r="AW35" s="646"/>
      <c r="AX35" s="646"/>
      <c r="AY35" s="647"/>
      <c r="AZ35" s="638">
        <v>2915948</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51683</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161054</v>
      </c>
      <c r="CS35" s="607"/>
      <c r="CT35" s="607"/>
      <c r="CU35" s="607"/>
      <c r="CV35" s="607"/>
      <c r="CW35" s="607"/>
      <c r="CX35" s="607"/>
      <c r="CY35" s="608"/>
      <c r="CZ35" s="591">
        <v>0.7</v>
      </c>
      <c r="DA35" s="609"/>
      <c r="DB35" s="609"/>
      <c r="DC35" s="610"/>
      <c r="DD35" s="594">
        <v>107786</v>
      </c>
      <c r="DE35" s="607"/>
      <c r="DF35" s="607"/>
      <c r="DG35" s="607"/>
      <c r="DH35" s="607"/>
      <c r="DI35" s="607"/>
      <c r="DJ35" s="607"/>
      <c r="DK35" s="608"/>
      <c r="DL35" s="594">
        <v>93261</v>
      </c>
      <c r="DM35" s="607"/>
      <c r="DN35" s="607"/>
      <c r="DO35" s="607"/>
      <c r="DP35" s="607"/>
      <c r="DQ35" s="607"/>
      <c r="DR35" s="607"/>
      <c r="DS35" s="607"/>
      <c r="DT35" s="607"/>
      <c r="DU35" s="607"/>
      <c r="DV35" s="608"/>
      <c r="DW35" s="611">
        <v>0.6</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26008475</v>
      </c>
      <c r="S36" s="629"/>
      <c r="T36" s="629"/>
      <c r="U36" s="629"/>
      <c r="V36" s="629"/>
      <c r="W36" s="629"/>
      <c r="X36" s="629"/>
      <c r="Y36" s="632"/>
      <c r="Z36" s="633">
        <v>100</v>
      </c>
      <c r="AA36" s="633"/>
      <c r="AB36" s="633"/>
      <c r="AC36" s="633"/>
      <c r="AD36" s="634">
        <v>14248742</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566474</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-79457</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2380153</v>
      </c>
      <c r="CS36" s="589"/>
      <c r="CT36" s="589"/>
      <c r="CU36" s="589"/>
      <c r="CV36" s="589"/>
      <c r="CW36" s="589"/>
      <c r="CX36" s="589"/>
      <c r="CY36" s="590"/>
      <c r="CZ36" s="591">
        <v>9.6999999999999993</v>
      </c>
      <c r="DA36" s="609"/>
      <c r="DB36" s="609"/>
      <c r="DC36" s="610"/>
      <c r="DD36" s="594">
        <v>1866955</v>
      </c>
      <c r="DE36" s="589"/>
      <c r="DF36" s="589"/>
      <c r="DG36" s="589"/>
      <c r="DH36" s="589"/>
      <c r="DI36" s="589"/>
      <c r="DJ36" s="589"/>
      <c r="DK36" s="590"/>
      <c r="DL36" s="594">
        <v>1560215</v>
      </c>
      <c r="DM36" s="589"/>
      <c r="DN36" s="589"/>
      <c r="DO36" s="589"/>
      <c r="DP36" s="589"/>
      <c r="DQ36" s="589"/>
      <c r="DR36" s="589"/>
      <c r="DS36" s="589"/>
      <c r="DT36" s="589"/>
      <c r="DU36" s="589"/>
      <c r="DV36" s="590"/>
      <c r="DW36" s="611">
        <v>10.4</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84476</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7902</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926014</v>
      </c>
      <c r="CS37" s="607"/>
      <c r="CT37" s="607"/>
      <c r="CU37" s="607"/>
      <c r="CV37" s="607"/>
      <c r="CW37" s="607"/>
      <c r="CX37" s="607"/>
      <c r="CY37" s="608"/>
      <c r="CZ37" s="591">
        <v>3.8</v>
      </c>
      <c r="DA37" s="609"/>
      <c r="DB37" s="609"/>
      <c r="DC37" s="610"/>
      <c r="DD37" s="594">
        <v>926014</v>
      </c>
      <c r="DE37" s="607"/>
      <c r="DF37" s="607"/>
      <c r="DG37" s="607"/>
      <c r="DH37" s="607"/>
      <c r="DI37" s="607"/>
      <c r="DJ37" s="607"/>
      <c r="DK37" s="608"/>
      <c r="DL37" s="594">
        <v>925558</v>
      </c>
      <c r="DM37" s="607"/>
      <c r="DN37" s="607"/>
      <c r="DO37" s="607"/>
      <c r="DP37" s="607"/>
      <c r="DQ37" s="607"/>
      <c r="DR37" s="607"/>
      <c r="DS37" s="607"/>
      <c r="DT37" s="607"/>
      <c r="DU37" s="607"/>
      <c r="DV37" s="608"/>
      <c r="DW37" s="611">
        <v>6.1</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v>72953</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15037</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2904937</v>
      </c>
      <c r="CS38" s="589"/>
      <c r="CT38" s="589"/>
      <c r="CU38" s="589"/>
      <c r="CV38" s="589"/>
      <c r="CW38" s="589"/>
      <c r="CX38" s="589"/>
      <c r="CY38" s="590"/>
      <c r="CZ38" s="591">
        <v>11.8</v>
      </c>
      <c r="DA38" s="609"/>
      <c r="DB38" s="609"/>
      <c r="DC38" s="610"/>
      <c r="DD38" s="594">
        <v>2542775</v>
      </c>
      <c r="DE38" s="589"/>
      <c r="DF38" s="589"/>
      <c r="DG38" s="589"/>
      <c r="DH38" s="589"/>
      <c r="DI38" s="589"/>
      <c r="DJ38" s="589"/>
      <c r="DK38" s="590"/>
      <c r="DL38" s="594">
        <v>2181493</v>
      </c>
      <c r="DM38" s="589"/>
      <c r="DN38" s="589"/>
      <c r="DO38" s="589"/>
      <c r="DP38" s="589"/>
      <c r="DQ38" s="589"/>
      <c r="DR38" s="589"/>
      <c r="DS38" s="589"/>
      <c r="DT38" s="589"/>
      <c r="DU38" s="589"/>
      <c r="DV38" s="590"/>
      <c r="DW38" s="611">
        <v>14.5</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v>11011</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90</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277160</v>
      </c>
      <c r="CS39" s="607"/>
      <c r="CT39" s="607"/>
      <c r="CU39" s="607"/>
      <c r="CV39" s="607"/>
      <c r="CW39" s="607"/>
      <c r="CX39" s="607"/>
      <c r="CY39" s="608"/>
      <c r="CZ39" s="591">
        <v>1.1000000000000001</v>
      </c>
      <c r="DA39" s="609"/>
      <c r="DB39" s="609"/>
      <c r="DC39" s="610"/>
      <c r="DD39" s="594">
        <v>144831</v>
      </c>
      <c r="DE39" s="607"/>
      <c r="DF39" s="607"/>
      <c r="DG39" s="607"/>
      <c r="DH39" s="607"/>
      <c r="DI39" s="607"/>
      <c r="DJ39" s="607"/>
      <c r="DK39" s="608"/>
      <c r="DL39" s="594" t="s">
        <v>218</v>
      </c>
      <c r="DM39" s="607"/>
      <c r="DN39" s="607"/>
      <c r="DO39" s="607"/>
      <c r="DP39" s="607"/>
      <c r="DQ39" s="607"/>
      <c r="DR39" s="607"/>
      <c r="DS39" s="607"/>
      <c r="DT39" s="607"/>
      <c r="DU39" s="607"/>
      <c r="DV39" s="608"/>
      <c r="DW39" s="611" t="s">
        <v>218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542623</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134</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58736</v>
      </c>
      <c r="CS40" s="589"/>
      <c r="CT40" s="589"/>
      <c r="CU40" s="589"/>
      <c r="CV40" s="589"/>
      <c r="CW40" s="589"/>
      <c r="CX40" s="589"/>
      <c r="CY40" s="590"/>
      <c r="CZ40" s="591">
        <v>0.2</v>
      </c>
      <c r="DA40" s="609"/>
      <c r="DB40" s="609"/>
      <c r="DC40" s="610"/>
      <c r="DD40" s="594" t="s">
        <v>218</v>
      </c>
      <c r="DE40" s="589"/>
      <c r="DF40" s="589"/>
      <c r="DG40" s="589"/>
      <c r="DH40" s="589"/>
      <c r="DI40" s="589"/>
      <c r="DJ40" s="589"/>
      <c r="DK40" s="590"/>
      <c r="DL40" s="594" t="s">
        <v>218</v>
      </c>
      <c r="DM40" s="589"/>
      <c r="DN40" s="589"/>
      <c r="DO40" s="589"/>
      <c r="DP40" s="589"/>
      <c r="DQ40" s="589"/>
      <c r="DR40" s="589"/>
      <c r="DS40" s="589"/>
      <c r="DT40" s="589"/>
      <c r="DU40" s="589"/>
      <c r="DV40" s="590"/>
      <c r="DW40" s="611" t="s">
        <v>218</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1638411</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324</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212</v>
      </c>
      <c r="CS41" s="607"/>
      <c r="CT41" s="607"/>
      <c r="CU41" s="607"/>
      <c r="CV41" s="607"/>
      <c r="CW41" s="607"/>
      <c r="CX41" s="607"/>
      <c r="CY41" s="608"/>
      <c r="CZ41" s="591" t="s">
        <v>212</v>
      </c>
      <c r="DA41" s="609"/>
      <c r="DB41" s="609"/>
      <c r="DC41" s="610"/>
      <c r="DD41" s="594" t="s">
        <v>212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3714073</v>
      </c>
      <c r="CS42" s="589"/>
      <c r="CT42" s="589"/>
      <c r="CU42" s="589"/>
      <c r="CV42" s="589"/>
      <c r="CW42" s="589"/>
      <c r="CX42" s="589"/>
      <c r="CY42" s="590"/>
      <c r="CZ42" s="591">
        <v>15.1</v>
      </c>
      <c r="DA42" s="592"/>
      <c r="DB42" s="592"/>
      <c r="DC42" s="593"/>
      <c r="DD42" s="594">
        <v>805709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96620</v>
      </c>
      <c r="CS43" s="607"/>
      <c r="CT43" s="607"/>
      <c r="CU43" s="607"/>
      <c r="CV43" s="607"/>
      <c r="CW43" s="607"/>
      <c r="CX43" s="607"/>
      <c r="CY43" s="608"/>
      <c r="CZ43" s="591">
        <v>0.4</v>
      </c>
      <c r="DA43" s="609"/>
      <c r="DB43" s="609"/>
      <c r="DC43" s="610"/>
      <c r="DD43" s="594">
        <v>96620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332</v>
      </c>
      <c r="CD44" s="601" t="s">
        <v>285</v>
      </c>
      <c r="CE44" s="602"/>
      <c r="CF44" s="585" t="s">
        <v>333</v>
      </c>
      <c r="CG44" s="586"/>
      <c r="CH44" s="586"/>
      <c r="CI44" s="586"/>
      <c r="CJ44" s="586"/>
      <c r="CK44" s="586"/>
      <c r="CL44" s="586"/>
      <c r="CM44" s="586"/>
      <c r="CN44" s="586"/>
      <c r="CO44" s="586"/>
      <c r="CP44" s="586"/>
      <c r="CQ44" s="587"/>
      <c r="CR44" s="588">
        <v>3682834</v>
      </c>
      <c r="CS44" s="589"/>
      <c r="CT44" s="589"/>
      <c r="CU44" s="589"/>
      <c r="CV44" s="589"/>
      <c r="CW44" s="589"/>
      <c r="CX44" s="589"/>
      <c r="CY44" s="590"/>
      <c r="CZ44" s="591">
        <v>15</v>
      </c>
      <c r="DA44" s="592"/>
      <c r="DB44" s="592"/>
      <c r="DC44" s="593"/>
      <c r="DD44" s="594">
        <v>774533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334</v>
      </c>
      <c r="CG45" s="586"/>
      <c r="CH45" s="586"/>
      <c r="CI45" s="586"/>
      <c r="CJ45" s="586"/>
      <c r="CK45" s="586"/>
      <c r="CL45" s="586"/>
      <c r="CM45" s="586"/>
      <c r="CN45" s="586"/>
      <c r="CO45" s="586"/>
      <c r="CP45" s="586"/>
      <c r="CQ45" s="587"/>
      <c r="CR45" s="588">
        <v>1247690</v>
      </c>
      <c r="CS45" s="607"/>
      <c r="CT45" s="607"/>
      <c r="CU45" s="607"/>
      <c r="CV45" s="607"/>
      <c r="CW45" s="607"/>
      <c r="CX45" s="607"/>
      <c r="CY45" s="608"/>
      <c r="CZ45" s="591">
        <v>5.0999999999999996</v>
      </c>
      <c r="DA45" s="609"/>
      <c r="DB45" s="609"/>
      <c r="DC45" s="610"/>
      <c r="DD45" s="594">
        <v>132185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335</v>
      </c>
      <c r="CG46" s="586"/>
      <c r="CH46" s="586"/>
      <c r="CI46" s="586"/>
      <c r="CJ46" s="586"/>
      <c r="CK46" s="586"/>
      <c r="CL46" s="586"/>
      <c r="CM46" s="586"/>
      <c r="CN46" s="586"/>
      <c r="CO46" s="586"/>
      <c r="CP46" s="586"/>
      <c r="CQ46" s="587"/>
      <c r="CR46" s="588">
        <v>2379899</v>
      </c>
      <c r="CS46" s="589"/>
      <c r="CT46" s="589"/>
      <c r="CU46" s="589"/>
      <c r="CV46" s="589"/>
      <c r="CW46" s="589"/>
      <c r="CX46" s="589"/>
      <c r="CY46" s="590"/>
      <c r="CZ46" s="591">
        <v>9.6999999999999993</v>
      </c>
      <c r="DA46" s="592"/>
      <c r="DB46" s="592"/>
      <c r="DC46" s="593"/>
      <c r="DD46" s="594">
        <v>623703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336</v>
      </c>
      <c r="CG47" s="586"/>
      <c r="CH47" s="586"/>
      <c r="CI47" s="586"/>
      <c r="CJ47" s="586"/>
      <c r="CK47" s="586"/>
      <c r="CL47" s="586"/>
      <c r="CM47" s="586"/>
      <c r="CN47" s="586"/>
      <c r="CO47" s="586"/>
      <c r="CP47" s="586"/>
      <c r="CQ47" s="587"/>
      <c r="CR47" s="588">
        <v>31239</v>
      </c>
      <c r="CS47" s="607"/>
      <c r="CT47" s="607"/>
      <c r="CU47" s="607"/>
      <c r="CV47" s="607"/>
      <c r="CW47" s="607"/>
      <c r="CX47" s="607"/>
      <c r="CY47" s="608"/>
      <c r="CZ47" s="591">
        <v>0.1</v>
      </c>
      <c r="DA47" s="609"/>
      <c r="DB47" s="609"/>
      <c r="DC47" s="610"/>
      <c r="DD47" s="594">
        <v>31176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337</v>
      </c>
      <c r="CG48" s="586"/>
      <c r="CH48" s="586"/>
      <c r="CI48" s="586"/>
      <c r="CJ48" s="586"/>
      <c r="CK48" s="586"/>
      <c r="CL48" s="586"/>
      <c r="CM48" s="586"/>
      <c r="CN48" s="586"/>
      <c r="CO48" s="586"/>
      <c r="CP48" s="586"/>
      <c r="CQ48" s="587"/>
      <c r="CR48" s="588" t="s">
        <v>218</v>
      </c>
      <c r="CS48" s="589"/>
      <c r="CT48" s="589"/>
      <c r="CU48" s="589"/>
      <c r="CV48" s="589"/>
      <c r="CW48" s="589"/>
      <c r="CX48" s="589"/>
      <c r="CY48" s="590"/>
      <c r="CZ48" s="591" t="s">
        <v>218</v>
      </c>
      <c r="DA48" s="592"/>
      <c r="DB48" s="592"/>
      <c r="DC48" s="593"/>
      <c r="DD48" s="594" t="s">
        <v>218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338</v>
      </c>
      <c r="CE49" s="570"/>
      <c r="CF49" s="570"/>
      <c r="CG49" s="570"/>
      <c r="CH49" s="570"/>
      <c r="CI49" s="570"/>
      <c r="CJ49" s="570"/>
      <c r="CK49" s="570"/>
      <c r="CL49" s="570"/>
      <c r="CM49" s="570"/>
      <c r="CN49" s="570"/>
      <c r="CO49" s="570"/>
      <c r="CP49" s="570"/>
      <c r="CQ49" s="571"/>
      <c r="CR49" s="572">
        <v>24611929</v>
      </c>
      <c r="CS49" s="573"/>
      <c r="CT49" s="573"/>
      <c r="CU49" s="573"/>
      <c r="CV49" s="573"/>
      <c r="CW49" s="573"/>
      <c r="CX49" s="573"/>
      <c r="CY49" s="574"/>
      <c r="CZ49" s="575">
        <v>100</v>
      </c>
      <c r="DA49" s="576"/>
      <c r="DB49" s="576"/>
      <c r="DC49" s="577"/>
      <c r="DD49" s="578">
        <v>15769888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361</v>
      </c>
      <c r="C7" s="1047"/>
      <c r="D7" s="1047"/>
      <c r="E7" s="1047"/>
      <c r="F7" s="1047"/>
      <c r="G7" s="1047"/>
      <c r="H7" s="1047"/>
      <c r="I7" s="1047"/>
      <c r="J7" s="1047"/>
      <c r="K7" s="1047"/>
      <c r="L7" s="1047"/>
      <c r="M7" s="1047"/>
      <c r="N7" s="1047"/>
      <c r="O7" s="1047"/>
      <c r="P7" s="1048"/>
      <c r="Q7" s="1100">
        <v>26015</v>
      </c>
      <c r="R7" s="1101"/>
      <c r="S7" s="1101"/>
      <c r="T7" s="1101"/>
      <c r="U7" s="1101"/>
      <c r="V7" s="1101">
        <v>24618</v>
      </c>
      <c r="W7" s="1101"/>
      <c r="X7" s="1101"/>
      <c r="Y7" s="1101"/>
      <c r="Z7" s="1101"/>
      <c r="AA7" s="1101">
        <v>1397</v>
      </c>
      <c r="AB7" s="1101"/>
      <c r="AC7" s="1101"/>
      <c r="AD7" s="1101"/>
      <c r="AE7" s="1102"/>
      <c r="AF7" s="1103">
        <v>1285</v>
      </c>
      <c r="AG7" s="1104"/>
      <c r="AH7" s="1104"/>
      <c r="AI7" s="1104"/>
      <c r="AJ7" s="1105"/>
      <c r="AK7" s="1087">
        <v>184</v>
      </c>
      <c r="AL7" s="1088"/>
      <c r="AM7" s="1088"/>
      <c r="AN7" s="1088"/>
      <c r="AO7" s="1088"/>
      <c r="AP7" s="1088">
        <v>28299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533</v>
      </c>
      <c r="BT7" s="1092"/>
      <c r="BU7" s="1092"/>
      <c r="BV7" s="1092"/>
      <c r="BW7" s="1092"/>
      <c r="BX7" s="1092"/>
      <c r="BY7" s="1092"/>
      <c r="BZ7" s="1092"/>
      <c r="CA7" s="1092"/>
      <c r="CB7" s="1092"/>
      <c r="CC7" s="1092"/>
      <c r="CD7" s="1092"/>
      <c r="CE7" s="1092"/>
      <c r="CF7" s="1092"/>
      <c r="CG7" s="1093"/>
      <c r="CH7" s="1084">
        <v>-319</v>
      </c>
      <c r="CI7" s="1085"/>
      <c r="CJ7" s="1085"/>
      <c r="CK7" s="1085"/>
      <c r="CL7" s="1086"/>
      <c r="CM7" s="1084">
        <v>1756</v>
      </c>
      <c r="CN7" s="1085"/>
      <c r="CO7" s="1085"/>
      <c r="CP7" s="1085"/>
      <c r="CQ7" s="1086"/>
      <c r="CR7" s="1084">
        <v>1</v>
      </c>
      <c r="CS7" s="1085"/>
      <c r="CT7" s="1085"/>
      <c r="CU7" s="1085"/>
      <c r="CV7" s="1086"/>
      <c r="CW7" s="1084" t="s">
        <v>547</v>
      </c>
      <c r="CX7" s="1085"/>
      <c r="CY7" s="1085"/>
      <c r="CZ7" s="1085"/>
      <c r="DA7" s="1086"/>
      <c r="DB7" s="1084">
        <v>1390</v>
      </c>
      <c r="DC7" s="1085"/>
      <c r="DD7" s="1085"/>
      <c r="DE7" s="1085"/>
      <c r="DF7" s="1086"/>
      <c r="DG7" s="985" t="s">
        <v>547</v>
      </c>
      <c r="DH7" s="986"/>
      <c r="DI7" s="986"/>
      <c r="DJ7" s="986"/>
      <c r="DK7" s="987"/>
      <c r="DL7" s="985" t="s">
        <v>547</v>
      </c>
      <c r="DM7" s="986"/>
      <c r="DN7" s="986"/>
      <c r="DO7" s="986"/>
      <c r="DP7" s="987"/>
      <c r="DQ7" s="985" t="s">
        <v>547</v>
      </c>
      <c r="DR7" s="986"/>
      <c r="DS7" s="986"/>
      <c r="DT7" s="986"/>
      <c r="DU7" s="987"/>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534</v>
      </c>
      <c r="BT8" s="1011"/>
      <c r="BU8" s="1011"/>
      <c r="BV8" s="1011"/>
      <c r="BW8" s="1011"/>
      <c r="BX8" s="1011"/>
      <c r="BY8" s="1011"/>
      <c r="BZ8" s="1011"/>
      <c r="CA8" s="1011"/>
      <c r="CB8" s="1011"/>
      <c r="CC8" s="1011"/>
      <c r="CD8" s="1011"/>
      <c r="CE8" s="1011"/>
      <c r="CF8" s="1011"/>
      <c r="CG8" s="1012"/>
      <c r="CH8" s="985">
        <v>3</v>
      </c>
      <c r="CI8" s="986"/>
      <c r="CJ8" s="986"/>
      <c r="CK8" s="986"/>
      <c r="CL8" s="987"/>
      <c r="CM8" s="985">
        <v>106</v>
      </c>
      <c r="CN8" s="986"/>
      <c r="CO8" s="986"/>
      <c r="CP8" s="986"/>
      <c r="CQ8" s="987"/>
      <c r="CR8" s="985">
        <v>24</v>
      </c>
      <c r="CS8" s="986"/>
      <c r="CT8" s="986"/>
      <c r="CU8" s="986"/>
      <c r="CV8" s="987"/>
      <c r="CW8" s="985" t="s">
        <v>547</v>
      </c>
      <c r="CX8" s="986"/>
      <c r="CY8" s="986"/>
      <c r="CZ8" s="986"/>
      <c r="DA8" s="987"/>
      <c r="DB8" s="985" t="s">
        <v>547</v>
      </c>
      <c r="DC8" s="986"/>
      <c r="DD8" s="986"/>
      <c r="DE8" s="986"/>
      <c r="DF8" s="987"/>
      <c r="DG8" s="985" t="s">
        <v>547</v>
      </c>
      <c r="DH8" s="986"/>
      <c r="DI8" s="986"/>
      <c r="DJ8" s="986"/>
      <c r="DK8" s="987"/>
      <c r="DL8" s="985" t="s">
        <v>547</v>
      </c>
      <c r="DM8" s="986"/>
      <c r="DN8" s="986"/>
      <c r="DO8" s="986"/>
      <c r="DP8" s="987"/>
      <c r="DQ8" s="985" t="s">
        <v>547</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535</v>
      </c>
      <c r="BT9" s="1011"/>
      <c r="BU9" s="1011"/>
      <c r="BV9" s="1011"/>
      <c r="BW9" s="1011"/>
      <c r="BX9" s="1011"/>
      <c r="BY9" s="1011"/>
      <c r="BZ9" s="1011"/>
      <c r="CA9" s="1011"/>
      <c r="CB9" s="1011"/>
      <c r="CC9" s="1011"/>
      <c r="CD9" s="1011"/>
      <c r="CE9" s="1011"/>
      <c r="CF9" s="1011"/>
      <c r="CG9" s="1012"/>
      <c r="CH9" s="985">
        <v>18</v>
      </c>
      <c r="CI9" s="986"/>
      <c r="CJ9" s="986"/>
      <c r="CK9" s="986"/>
      <c r="CL9" s="987"/>
      <c r="CM9" s="985">
        <v>275</v>
      </c>
      <c r="CN9" s="986"/>
      <c r="CO9" s="986"/>
      <c r="CP9" s="986"/>
      <c r="CQ9" s="987"/>
      <c r="CR9" s="985">
        <v>75</v>
      </c>
      <c r="CS9" s="986"/>
      <c r="CT9" s="986"/>
      <c r="CU9" s="986"/>
      <c r="CV9" s="987"/>
      <c r="CW9" s="985" t="s">
        <v>547</v>
      </c>
      <c r="CX9" s="986"/>
      <c r="CY9" s="986"/>
      <c r="CZ9" s="986"/>
      <c r="DA9" s="987"/>
      <c r="DB9" s="985" t="s">
        <v>547</v>
      </c>
      <c r="DC9" s="986"/>
      <c r="DD9" s="986"/>
      <c r="DE9" s="986"/>
      <c r="DF9" s="987"/>
      <c r="DG9" s="985" t="s">
        <v>547</v>
      </c>
      <c r="DH9" s="986"/>
      <c r="DI9" s="986"/>
      <c r="DJ9" s="986"/>
      <c r="DK9" s="987"/>
      <c r="DL9" s="985" t="s">
        <v>547</v>
      </c>
      <c r="DM9" s="986"/>
      <c r="DN9" s="986"/>
      <c r="DO9" s="986"/>
      <c r="DP9" s="987"/>
      <c r="DQ9" s="985" t="s">
        <v>547</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536</v>
      </c>
      <c r="BT10" s="1011"/>
      <c r="BU10" s="1011"/>
      <c r="BV10" s="1011"/>
      <c r="BW10" s="1011"/>
      <c r="BX10" s="1011"/>
      <c r="BY10" s="1011"/>
      <c r="BZ10" s="1011"/>
      <c r="CA10" s="1011"/>
      <c r="CB10" s="1011"/>
      <c r="CC10" s="1011"/>
      <c r="CD10" s="1011"/>
      <c r="CE10" s="1011"/>
      <c r="CF10" s="1011"/>
      <c r="CG10" s="1012"/>
      <c r="CH10" s="985">
        <v>2</v>
      </c>
      <c r="CI10" s="986"/>
      <c r="CJ10" s="986"/>
      <c r="CK10" s="986"/>
      <c r="CL10" s="987"/>
      <c r="CM10" s="985">
        <v>105</v>
      </c>
      <c r="CN10" s="986"/>
      <c r="CO10" s="986"/>
      <c r="CP10" s="986"/>
      <c r="CQ10" s="987"/>
      <c r="CR10" s="985">
        <v>84</v>
      </c>
      <c r="CS10" s="986"/>
      <c r="CT10" s="986"/>
      <c r="CU10" s="986"/>
      <c r="CV10" s="987"/>
      <c r="CW10" s="985" t="s">
        <v>547</v>
      </c>
      <c r="CX10" s="986"/>
      <c r="CY10" s="986"/>
      <c r="CZ10" s="986"/>
      <c r="DA10" s="987"/>
      <c r="DB10" s="985" t="s">
        <v>547</v>
      </c>
      <c r="DC10" s="986"/>
      <c r="DD10" s="986"/>
      <c r="DE10" s="986"/>
      <c r="DF10" s="987"/>
      <c r="DG10" s="985" t="s">
        <v>547</v>
      </c>
      <c r="DH10" s="986"/>
      <c r="DI10" s="986"/>
      <c r="DJ10" s="986"/>
      <c r="DK10" s="987"/>
      <c r="DL10" s="985" t="s">
        <v>547</v>
      </c>
      <c r="DM10" s="986"/>
      <c r="DN10" s="986"/>
      <c r="DO10" s="986"/>
      <c r="DP10" s="987"/>
      <c r="DQ10" s="985" t="s">
        <v>547</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537</v>
      </c>
      <c r="BT11" s="1011"/>
      <c r="BU11" s="1011"/>
      <c r="BV11" s="1011"/>
      <c r="BW11" s="1011"/>
      <c r="BX11" s="1011"/>
      <c r="BY11" s="1011"/>
      <c r="BZ11" s="1011"/>
      <c r="CA11" s="1011"/>
      <c r="CB11" s="1011"/>
      <c r="CC11" s="1011"/>
      <c r="CD11" s="1011"/>
      <c r="CE11" s="1011"/>
      <c r="CF11" s="1011"/>
      <c r="CG11" s="1012"/>
      <c r="CH11" s="985">
        <v>8</v>
      </c>
      <c r="CI11" s="986"/>
      <c r="CJ11" s="986"/>
      <c r="CK11" s="986"/>
      <c r="CL11" s="987"/>
      <c r="CM11" s="985">
        <v>98</v>
      </c>
      <c r="CN11" s="986"/>
      <c r="CO11" s="986"/>
      <c r="CP11" s="986"/>
      <c r="CQ11" s="987"/>
      <c r="CR11" s="985">
        <v>16</v>
      </c>
      <c r="CS11" s="986"/>
      <c r="CT11" s="986"/>
      <c r="CU11" s="986"/>
      <c r="CV11" s="987"/>
      <c r="CW11" s="985" t="s">
        <v>547</v>
      </c>
      <c r="CX11" s="986"/>
      <c r="CY11" s="986"/>
      <c r="CZ11" s="986"/>
      <c r="DA11" s="987"/>
      <c r="DB11" s="985" t="s">
        <v>547</v>
      </c>
      <c r="DC11" s="986"/>
      <c r="DD11" s="986"/>
      <c r="DE11" s="986"/>
      <c r="DF11" s="987"/>
      <c r="DG11" s="985" t="s">
        <v>547</v>
      </c>
      <c r="DH11" s="986"/>
      <c r="DI11" s="986"/>
      <c r="DJ11" s="986"/>
      <c r="DK11" s="987"/>
      <c r="DL11" s="985" t="s">
        <v>547</v>
      </c>
      <c r="DM11" s="986"/>
      <c r="DN11" s="986"/>
      <c r="DO11" s="986"/>
      <c r="DP11" s="987"/>
      <c r="DQ11" s="985" t="s">
        <v>547</v>
      </c>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538</v>
      </c>
      <c r="BT12" s="1011"/>
      <c r="BU12" s="1011"/>
      <c r="BV12" s="1011"/>
      <c r="BW12" s="1011"/>
      <c r="BX12" s="1011"/>
      <c r="BY12" s="1011"/>
      <c r="BZ12" s="1011"/>
      <c r="CA12" s="1011"/>
      <c r="CB12" s="1011"/>
      <c r="CC12" s="1011"/>
      <c r="CD12" s="1011"/>
      <c r="CE12" s="1011"/>
      <c r="CF12" s="1011"/>
      <c r="CG12" s="1012"/>
      <c r="CH12" s="985">
        <v>6</v>
      </c>
      <c r="CI12" s="986"/>
      <c r="CJ12" s="986"/>
      <c r="CK12" s="986"/>
      <c r="CL12" s="987"/>
      <c r="CM12" s="985">
        <v>57</v>
      </c>
      <c r="CN12" s="986"/>
      <c r="CO12" s="986"/>
      <c r="CP12" s="986"/>
      <c r="CQ12" s="987"/>
      <c r="CR12" s="985">
        <v>51</v>
      </c>
      <c r="CS12" s="986"/>
      <c r="CT12" s="986"/>
      <c r="CU12" s="986"/>
      <c r="CV12" s="987"/>
      <c r="CW12" s="985" t="s">
        <v>547</v>
      </c>
      <c r="CX12" s="986"/>
      <c r="CY12" s="986"/>
      <c r="CZ12" s="986"/>
      <c r="DA12" s="987"/>
      <c r="DB12" s="985" t="s">
        <v>547</v>
      </c>
      <c r="DC12" s="986"/>
      <c r="DD12" s="986"/>
      <c r="DE12" s="986"/>
      <c r="DF12" s="987"/>
      <c r="DG12" s="985" t="s">
        <v>547</v>
      </c>
      <c r="DH12" s="986"/>
      <c r="DI12" s="986"/>
      <c r="DJ12" s="986"/>
      <c r="DK12" s="987"/>
      <c r="DL12" s="985" t="s">
        <v>547</v>
      </c>
      <c r="DM12" s="986"/>
      <c r="DN12" s="986"/>
      <c r="DO12" s="986"/>
      <c r="DP12" s="987"/>
      <c r="DQ12" s="985" t="s">
        <v>547</v>
      </c>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539</v>
      </c>
      <c r="BT13" s="1011"/>
      <c r="BU13" s="1011"/>
      <c r="BV13" s="1011"/>
      <c r="BW13" s="1011"/>
      <c r="BX13" s="1011"/>
      <c r="BY13" s="1011"/>
      <c r="BZ13" s="1011"/>
      <c r="CA13" s="1011"/>
      <c r="CB13" s="1011"/>
      <c r="CC13" s="1011"/>
      <c r="CD13" s="1011"/>
      <c r="CE13" s="1011"/>
      <c r="CF13" s="1011"/>
      <c r="CG13" s="1012"/>
      <c r="CH13" s="985" t="s">
        <v>550</v>
      </c>
      <c r="CI13" s="986"/>
      <c r="CJ13" s="986"/>
      <c r="CK13" s="986"/>
      <c r="CL13" s="987"/>
      <c r="CM13" s="985">
        <v>42</v>
      </c>
      <c r="CN13" s="986"/>
      <c r="CO13" s="986"/>
      <c r="CP13" s="986"/>
      <c r="CQ13" s="987"/>
      <c r="CR13" s="985">
        <v>10</v>
      </c>
      <c r="CS13" s="986"/>
      <c r="CT13" s="986"/>
      <c r="CU13" s="986"/>
      <c r="CV13" s="987"/>
      <c r="CW13" s="985" t="s">
        <v>547</v>
      </c>
      <c r="CX13" s="986"/>
      <c r="CY13" s="986"/>
      <c r="CZ13" s="986"/>
      <c r="DA13" s="987"/>
      <c r="DB13" s="985" t="s">
        <v>547</v>
      </c>
      <c r="DC13" s="986"/>
      <c r="DD13" s="986"/>
      <c r="DE13" s="986"/>
      <c r="DF13" s="987"/>
      <c r="DG13" s="985" t="s">
        <v>547</v>
      </c>
      <c r="DH13" s="986"/>
      <c r="DI13" s="986"/>
      <c r="DJ13" s="986"/>
      <c r="DK13" s="987"/>
      <c r="DL13" s="985" t="s">
        <v>547</v>
      </c>
      <c r="DM13" s="986"/>
      <c r="DN13" s="986"/>
      <c r="DO13" s="986"/>
      <c r="DP13" s="987"/>
      <c r="DQ13" s="985" t="s">
        <v>547</v>
      </c>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540</v>
      </c>
      <c r="BT14" s="1011"/>
      <c r="BU14" s="1011"/>
      <c r="BV14" s="1011"/>
      <c r="BW14" s="1011"/>
      <c r="BX14" s="1011"/>
      <c r="BY14" s="1011"/>
      <c r="BZ14" s="1011"/>
      <c r="CA14" s="1011"/>
      <c r="CB14" s="1011"/>
      <c r="CC14" s="1011"/>
      <c r="CD14" s="1011"/>
      <c r="CE14" s="1011"/>
      <c r="CF14" s="1011"/>
      <c r="CG14" s="1012"/>
      <c r="CH14" s="985">
        <v>10</v>
      </c>
      <c r="CI14" s="986"/>
      <c r="CJ14" s="986"/>
      <c r="CK14" s="986"/>
      <c r="CL14" s="987"/>
      <c r="CM14" s="985">
        <v>172</v>
      </c>
      <c r="CN14" s="986"/>
      <c r="CO14" s="986"/>
      <c r="CP14" s="986"/>
      <c r="CQ14" s="987"/>
      <c r="CR14" s="985">
        <v>80</v>
      </c>
      <c r="CS14" s="986"/>
      <c r="CT14" s="986"/>
      <c r="CU14" s="986"/>
      <c r="CV14" s="987"/>
      <c r="CW14" s="985" t="s">
        <v>547</v>
      </c>
      <c r="CX14" s="986"/>
      <c r="CY14" s="986"/>
      <c r="CZ14" s="986"/>
      <c r="DA14" s="987"/>
      <c r="DB14" s="985" t="s">
        <v>547</v>
      </c>
      <c r="DC14" s="986"/>
      <c r="DD14" s="986"/>
      <c r="DE14" s="986"/>
      <c r="DF14" s="987"/>
      <c r="DG14" s="985" t="s">
        <v>547</v>
      </c>
      <c r="DH14" s="986"/>
      <c r="DI14" s="986"/>
      <c r="DJ14" s="986"/>
      <c r="DK14" s="987"/>
      <c r="DL14" s="985" t="s">
        <v>547</v>
      </c>
      <c r="DM14" s="986"/>
      <c r="DN14" s="986"/>
      <c r="DO14" s="986"/>
      <c r="DP14" s="987"/>
      <c r="DQ14" s="985" t="s">
        <v>547</v>
      </c>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362</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363</v>
      </c>
      <c r="B23" s="940" t="s">
        <v>364</v>
      </c>
      <c r="C23" s="941"/>
      <c r="D23" s="941"/>
      <c r="E23" s="941"/>
      <c r="F23" s="941"/>
      <c r="G23" s="941"/>
      <c r="H23" s="941"/>
      <c r="I23" s="941"/>
      <c r="J23" s="941"/>
      <c r="K23" s="941"/>
      <c r="L23" s="941"/>
      <c r="M23" s="941"/>
      <c r="N23" s="941"/>
      <c r="O23" s="941"/>
      <c r="P23" s="942"/>
      <c r="Q23" s="1064">
        <v>26015</v>
      </c>
      <c r="R23" s="1065"/>
      <c r="S23" s="1065"/>
      <c r="T23" s="1065"/>
      <c r="U23" s="1065"/>
      <c r="V23" s="1065">
        <v>24618</v>
      </c>
      <c r="W23" s="1065"/>
      <c r="X23" s="1065"/>
      <c r="Y23" s="1065"/>
      <c r="Z23" s="1065"/>
      <c r="AA23" s="1065">
        <v>1397</v>
      </c>
      <c r="AB23" s="1065"/>
      <c r="AC23" s="1065"/>
      <c r="AD23" s="1065"/>
      <c r="AE23" s="1066"/>
      <c r="AF23" s="1067">
        <v>1285</v>
      </c>
      <c r="AG23" s="1065"/>
      <c r="AH23" s="1065"/>
      <c r="AI23" s="1065"/>
      <c r="AJ23" s="1068"/>
      <c r="AK23" s="1069"/>
      <c r="AL23" s="1070"/>
      <c r="AM23" s="1070"/>
      <c r="AN23" s="1070"/>
      <c r="AO23" s="1070"/>
      <c r="AP23" s="1065">
        <v>28299</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344</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375</v>
      </c>
      <c r="C28" s="1047"/>
      <c r="D28" s="1047"/>
      <c r="E28" s="1047"/>
      <c r="F28" s="1047"/>
      <c r="G28" s="1047"/>
      <c r="H28" s="1047"/>
      <c r="I28" s="1047"/>
      <c r="J28" s="1047"/>
      <c r="K28" s="1047"/>
      <c r="L28" s="1047"/>
      <c r="M28" s="1047"/>
      <c r="N28" s="1047"/>
      <c r="O28" s="1047"/>
      <c r="P28" s="1048"/>
      <c r="Q28" s="1049">
        <v>7289</v>
      </c>
      <c r="R28" s="1050"/>
      <c r="S28" s="1050"/>
      <c r="T28" s="1050"/>
      <c r="U28" s="1050"/>
      <c r="V28" s="1050">
        <v>7238</v>
      </c>
      <c r="W28" s="1050"/>
      <c r="X28" s="1050"/>
      <c r="Y28" s="1050"/>
      <c r="Z28" s="1050"/>
      <c r="AA28" s="1050">
        <v>52</v>
      </c>
      <c r="AB28" s="1050"/>
      <c r="AC28" s="1050"/>
      <c r="AD28" s="1050"/>
      <c r="AE28" s="1051"/>
      <c r="AF28" s="1052">
        <v>52</v>
      </c>
      <c r="AG28" s="1050"/>
      <c r="AH28" s="1050"/>
      <c r="AI28" s="1050"/>
      <c r="AJ28" s="1053"/>
      <c r="AK28" s="1054">
        <v>543</v>
      </c>
      <c r="AL28" s="1042"/>
      <c r="AM28" s="1042"/>
      <c r="AN28" s="1042"/>
      <c r="AO28" s="1042"/>
      <c r="AP28" s="1042" t="s">
        <v>555</v>
      </c>
      <c r="AQ28" s="1042"/>
      <c r="AR28" s="1042"/>
      <c r="AS28" s="1042"/>
      <c r="AT28" s="1042"/>
      <c r="AU28" s="1042" t="s">
        <v>558</v>
      </c>
      <c r="AV28" s="1042"/>
      <c r="AW28" s="1042"/>
      <c r="AX28" s="1042"/>
      <c r="AY28" s="1042"/>
      <c r="AZ28" s="1043" t="s">
        <v>558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376</v>
      </c>
      <c r="C29" s="1034"/>
      <c r="D29" s="1034"/>
      <c r="E29" s="1034"/>
      <c r="F29" s="1034"/>
      <c r="G29" s="1034"/>
      <c r="H29" s="1034"/>
      <c r="I29" s="1034"/>
      <c r="J29" s="1034"/>
      <c r="K29" s="1034"/>
      <c r="L29" s="1034"/>
      <c r="M29" s="1034"/>
      <c r="N29" s="1034"/>
      <c r="O29" s="1034"/>
      <c r="P29" s="1035"/>
      <c r="Q29" s="1039">
        <v>5378</v>
      </c>
      <c r="R29" s="1040"/>
      <c r="S29" s="1040"/>
      <c r="T29" s="1040"/>
      <c r="U29" s="1040"/>
      <c r="V29" s="1040">
        <v>5306</v>
      </c>
      <c r="W29" s="1040"/>
      <c r="X29" s="1040"/>
      <c r="Y29" s="1040"/>
      <c r="Z29" s="1040"/>
      <c r="AA29" s="1040">
        <v>72</v>
      </c>
      <c r="AB29" s="1040"/>
      <c r="AC29" s="1040"/>
      <c r="AD29" s="1040"/>
      <c r="AE29" s="1041"/>
      <c r="AF29" s="1015">
        <v>72</v>
      </c>
      <c r="AG29" s="1016"/>
      <c r="AH29" s="1016"/>
      <c r="AI29" s="1016"/>
      <c r="AJ29" s="1017"/>
      <c r="AK29" s="976">
        <v>780</v>
      </c>
      <c r="AL29" s="967"/>
      <c r="AM29" s="967"/>
      <c r="AN29" s="967"/>
      <c r="AO29" s="967"/>
      <c r="AP29" s="977" t="s">
        <v>556</v>
      </c>
      <c r="AQ29" s="975"/>
      <c r="AR29" s="975"/>
      <c r="AS29" s="975"/>
      <c r="AT29" s="976"/>
      <c r="AU29" s="967" t="s">
        <v>556</v>
      </c>
      <c r="AV29" s="967"/>
      <c r="AW29" s="967"/>
      <c r="AX29" s="967"/>
      <c r="AY29" s="967"/>
      <c r="AZ29" s="1038" t="s">
        <v>556</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377</v>
      </c>
      <c r="C30" s="1034"/>
      <c r="D30" s="1034"/>
      <c r="E30" s="1034"/>
      <c r="F30" s="1034"/>
      <c r="G30" s="1034"/>
      <c r="H30" s="1034"/>
      <c r="I30" s="1034"/>
      <c r="J30" s="1034"/>
      <c r="K30" s="1034"/>
      <c r="L30" s="1034"/>
      <c r="M30" s="1034"/>
      <c r="N30" s="1034"/>
      <c r="O30" s="1034"/>
      <c r="P30" s="1035"/>
      <c r="Q30" s="1039">
        <v>514</v>
      </c>
      <c r="R30" s="1040"/>
      <c r="S30" s="1040"/>
      <c r="T30" s="1040"/>
      <c r="U30" s="1040"/>
      <c r="V30" s="1040">
        <v>514</v>
      </c>
      <c r="W30" s="1040"/>
      <c r="X30" s="1040"/>
      <c r="Y30" s="1040"/>
      <c r="Z30" s="1040"/>
      <c r="AA30" s="1040">
        <v>0</v>
      </c>
      <c r="AB30" s="1040"/>
      <c r="AC30" s="1040"/>
      <c r="AD30" s="1040"/>
      <c r="AE30" s="1041"/>
      <c r="AF30" s="1015">
        <v>0</v>
      </c>
      <c r="AG30" s="1016"/>
      <c r="AH30" s="1016"/>
      <c r="AI30" s="1016"/>
      <c r="AJ30" s="1017"/>
      <c r="AK30" s="976">
        <v>856</v>
      </c>
      <c r="AL30" s="967"/>
      <c r="AM30" s="967"/>
      <c r="AN30" s="967"/>
      <c r="AO30" s="967"/>
      <c r="AP30" s="977" t="s">
        <v>557</v>
      </c>
      <c r="AQ30" s="975"/>
      <c r="AR30" s="975"/>
      <c r="AS30" s="975"/>
      <c r="AT30" s="976"/>
      <c r="AU30" s="967" t="s">
        <v>556</v>
      </c>
      <c r="AV30" s="967"/>
      <c r="AW30" s="967"/>
      <c r="AX30" s="967"/>
      <c r="AY30" s="967"/>
      <c r="AZ30" s="1038" t="s">
        <v>556</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378</v>
      </c>
      <c r="C31" s="1034"/>
      <c r="D31" s="1034"/>
      <c r="E31" s="1034"/>
      <c r="F31" s="1034"/>
      <c r="G31" s="1034"/>
      <c r="H31" s="1034"/>
      <c r="I31" s="1034"/>
      <c r="J31" s="1034"/>
      <c r="K31" s="1034"/>
      <c r="L31" s="1034"/>
      <c r="M31" s="1034"/>
      <c r="N31" s="1034"/>
      <c r="O31" s="1034"/>
      <c r="P31" s="1035"/>
      <c r="Q31" s="1039">
        <v>677</v>
      </c>
      <c r="R31" s="1040"/>
      <c r="S31" s="1040"/>
      <c r="T31" s="1040"/>
      <c r="U31" s="1040"/>
      <c r="V31" s="1040">
        <v>677</v>
      </c>
      <c r="W31" s="1040"/>
      <c r="X31" s="1040"/>
      <c r="Y31" s="1040"/>
      <c r="Z31" s="1040"/>
      <c r="AA31" s="1040" t="s">
        <v>548</v>
      </c>
      <c r="AB31" s="1040"/>
      <c r="AC31" s="1040"/>
      <c r="AD31" s="1040"/>
      <c r="AE31" s="1041"/>
      <c r="AF31" s="1015" t="s">
        <v>110</v>
      </c>
      <c r="AG31" s="1016"/>
      <c r="AH31" s="1016"/>
      <c r="AI31" s="1016"/>
      <c r="AJ31" s="1017"/>
      <c r="AK31" s="976">
        <v>84</v>
      </c>
      <c r="AL31" s="967"/>
      <c r="AM31" s="967"/>
      <c r="AN31" s="967"/>
      <c r="AO31" s="967"/>
      <c r="AP31" s="967">
        <v>852</v>
      </c>
      <c r="AQ31" s="967"/>
      <c r="AR31" s="967"/>
      <c r="AS31" s="967"/>
      <c r="AT31" s="967"/>
      <c r="AU31" s="967" t="s">
        <v>556</v>
      </c>
      <c r="AV31" s="967"/>
      <c r="AW31" s="967"/>
      <c r="AX31" s="967"/>
      <c r="AY31" s="967"/>
      <c r="AZ31" s="1038" t="s">
        <v>558</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379</v>
      </c>
      <c r="C32" s="1034"/>
      <c r="D32" s="1034"/>
      <c r="E32" s="1034"/>
      <c r="F32" s="1034"/>
      <c r="G32" s="1034"/>
      <c r="H32" s="1034"/>
      <c r="I32" s="1034"/>
      <c r="J32" s="1034"/>
      <c r="K32" s="1034"/>
      <c r="L32" s="1034"/>
      <c r="M32" s="1034"/>
      <c r="N32" s="1034"/>
      <c r="O32" s="1034"/>
      <c r="P32" s="1035"/>
      <c r="Q32" s="1039">
        <v>469</v>
      </c>
      <c r="R32" s="1040"/>
      <c r="S32" s="1040"/>
      <c r="T32" s="1040"/>
      <c r="U32" s="1040"/>
      <c r="V32" s="1040">
        <v>397</v>
      </c>
      <c r="W32" s="1040"/>
      <c r="X32" s="1040"/>
      <c r="Y32" s="1040"/>
      <c r="Z32" s="1040"/>
      <c r="AA32" s="1040">
        <v>72</v>
      </c>
      <c r="AB32" s="1040"/>
      <c r="AC32" s="1040"/>
      <c r="AD32" s="1040"/>
      <c r="AE32" s="1041"/>
      <c r="AF32" s="1015">
        <v>551</v>
      </c>
      <c r="AG32" s="1016"/>
      <c r="AH32" s="1016"/>
      <c r="AI32" s="1016"/>
      <c r="AJ32" s="1017"/>
      <c r="AK32" s="976">
        <v>11</v>
      </c>
      <c r="AL32" s="967"/>
      <c r="AM32" s="967"/>
      <c r="AN32" s="967"/>
      <c r="AO32" s="967"/>
      <c r="AP32" s="967">
        <v>868</v>
      </c>
      <c r="AQ32" s="967"/>
      <c r="AR32" s="967"/>
      <c r="AS32" s="967"/>
      <c r="AT32" s="967"/>
      <c r="AU32" s="967">
        <v>75</v>
      </c>
      <c r="AV32" s="967"/>
      <c r="AW32" s="967"/>
      <c r="AX32" s="967"/>
      <c r="AY32" s="967"/>
      <c r="AZ32" s="1038" t="s">
        <v>556</v>
      </c>
      <c r="BA32" s="1038"/>
      <c r="BB32" s="1038"/>
      <c r="BC32" s="1038"/>
      <c r="BD32" s="1038"/>
      <c r="BE32" s="1028" t="s">
        <v>380</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381</v>
      </c>
      <c r="C33" s="1034"/>
      <c r="D33" s="1034"/>
      <c r="E33" s="1034"/>
      <c r="F33" s="1034"/>
      <c r="G33" s="1034"/>
      <c r="H33" s="1034"/>
      <c r="I33" s="1034"/>
      <c r="J33" s="1034"/>
      <c r="K33" s="1034"/>
      <c r="L33" s="1034"/>
      <c r="M33" s="1034"/>
      <c r="N33" s="1034"/>
      <c r="O33" s="1034"/>
      <c r="P33" s="1035"/>
      <c r="Q33" s="1039">
        <v>208</v>
      </c>
      <c r="R33" s="1040"/>
      <c r="S33" s="1040"/>
      <c r="T33" s="1040"/>
      <c r="U33" s="1040"/>
      <c r="V33" s="1040">
        <v>208</v>
      </c>
      <c r="W33" s="1040"/>
      <c r="X33" s="1040"/>
      <c r="Y33" s="1040"/>
      <c r="Z33" s="1040"/>
      <c r="AA33" s="1040" t="s">
        <v>549</v>
      </c>
      <c r="AB33" s="1040"/>
      <c r="AC33" s="1040"/>
      <c r="AD33" s="1040"/>
      <c r="AE33" s="1041"/>
      <c r="AF33" s="1015" t="s">
        <v>110</v>
      </c>
      <c r="AG33" s="1016"/>
      <c r="AH33" s="1016"/>
      <c r="AI33" s="1016"/>
      <c r="AJ33" s="1017"/>
      <c r="AK33" s="976">
        <v>73</v>
      </c>
      <c r="AL33" s="967"/>
      <c r="AM33" s="967"/>
      <c r="AN33" s="967"/>
      <c r="AO33" s="967"/>
      <c r="AP33" s="967">
        <v>1431</v>
      </c>
      <c r="AQ33" s="967"/>
      <c r="AR33" s="967"/>
      <c r="AS33" s="967"/>
      <c r="AT33" s="967"/>
      <c r="AU33" s="967">
        <v>944</v>
      </c>
      <c r="AV33" s="967"/>
      <c r="AW33" s="967"/>
      <c r="AX33" s="967"/>
      <c r="AY33" s="967"/>
      <c r="AZ33" s="1038" t="s">
        <v>556</v>
      </c>
      <c r="BA33" s="1038"/>
      <c r="BB33" s="1038"/>
      <c r="BC33" s="1038"/>
      <c r="BD33" s="1038"/>
      <c r="BE33" s="1028" t="s">
        <v>382</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383</v>
      </c>
      <c r="C34" s="1034"/>
      <c r="D34" s="1034"/>
      <c r="E34" s="1034"/>
      <c r="F34" s="1034"/>
      <c r="G34" s="1034"/>
      <c r="H34" s="1034"/>
      <c r="I34" s="1034"/>
      <c r="J34" s="1034"/>
      <c r="K34" s="1034"/>
      <c r="L34" s="1034"/>
      <c r="M34" s="1034"/>
      <c r="N34" s="1034"/>
      <c r="O34" s="1034"/>
      <c r="P34" s="1035"/>
      <c r="Q34" s="1039">
        <v>586</v>
      </c>
      <c r="R34" s="1040"/>
      <c r="S34" s="1040"/>
      <c r="T34" s="1040"/>
      <c r="U34" s="1040"/>
      <c r="V34" s="1040">
        <v>586</v>
      </c>
      <c r="W34" s="1040"/>
      <c r="X34" s="1040"/>
      <c r="Y34" s="1040"/>
      <c r="Z34" s="1040"/>
      <c r="AA34" s="1040">
        <v>0</v>
      </c>
      <c r="AB34" s="1040"/>
      <c r="AC34" s="1040"/>
      <c r="AD34" s="1040"/>
      <c r="AE34" s="1041"/>
      <c r="AF34" s="1015" t="s">
        <v>110</v>
      </c>
      <c r="AG34" s="1016"/>
      <c r="AH34" s="1016"/>
      <c r="AI34" s="1016"/>
      <c r="AJ34" s="1017"/>
      <c r="AK34" s="976">
        <v>148</v>
      </c>
      <c r="AL34" s="967"/>
      <c r="AM34" s="967"/>
      <c r="AN34" s="967"/>
      <c r="AO34" s="967"/>
      <c r="AP34" s="967">
        <v>4011</v>
      </c>
      <c r="AQ34" s="967"/>
      <c r="AR34" s="967"/>
      <c r="AS34" s="967"/>
      <c r="AT34" s="967"/>
      <c r="AU34" s="967">
        <v>1628</v>
      </c>
      <c r="AV34" s="967"/>
      <c r="AW34" s="967"/>
      <c r="AX34" s="967"/>
      <c r="AY34" s="967"/>
      <c r="AZ34" s="1038" t="s">
        <v>556</v>
      </c>
      <c r="BA34" s="1038"/>
      <c r="BB34" s="1038"/>
      <c r="BC34" s="1038"/>
      <c r="BD34" s="1038"/>
      <c r="BE34" s="1028" t="s">
        <v>382</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384</v>
      </c>
      <c r="C35" s="1034"/>
      <c r="D35" s="1034"/>
      <c r="E35" s="1034"/>
      <c r="F35" s="1034"/>
      <c r="G35" s="1034"/>
      <c r="H35" s="1034"/>
      <c r="I35" s="1034"/>
      <c r="J35" s="1034"/>
      <c r="K35" s="1034"/>
      <c r="L35" s="1034"/>
      <c r="M35" s="1034"/>
      <c r="N35" s="1034"/>
      <c r="O35" s="1034"/>
      <c r="P35" s="1035"/>
      <c r="Q35" s="1039">
        <v>588</v>
      </c>
      <c r="R35" s="1040"/>
      <c r="S35" s="1040"/>
      <c r="T35" s="1040"/>
      <c r="U35" s="1040"/>
      <c r="V35" s="1040">
        <v>588</v>
      </c>
      <c r="W35" s="1040"/>
      <c r="X35" s="1040"/>
      <c r="Y35" s="1040"/>
      <c r="Z35" s="1040"/>
      <c r="AA35" s="1040">
        <v>0</v>
      </c>
      <c r="AB35" s="1040"/>
      <c r="AC35" s="1040"/>
      <c r="AD35" s="1040"/>
      <c r="AE35" s="1041"/>
      <c r="AF35" s="1015">
        <v>0</v>
      </c>
      <c r="AG35" s="1016"/>
      <c r="AH35" s="1016"/>
      <c r="AI35" s="1016"/>
      <c r="AJ35" s="1017"/>
      <c r="AK35" s="976">
        <v>178</v>
      </c>
      <c r="AL35" s="967"/>
      <c r="AM35" s="967"/>
      <c r="AN35" s="967"/>
      <c r="AO35" s="967"/>
      <c r="AP35" s="967">
        <v>3889</v>
      </c>
      <c r="AQ35" s="967"/>
      <c r="AR35" s="967"/>
      <c r="AS35" s="967"/>
      <c r="AT35" s="967"/>
      <c r="AU35" s="967">
        <v>2983</v>
      </c>
      <c r="AV35" s="967"/>
      <c r="AW35" s="967"/>
      <c r="AX35" s="967"/>
      <c r="AY35" s="967"/>
      <c r="AZ35" s="1038" t="s">
        <v>556</v>
      </c>
      <c r="BA35" s="1038"/>
      <c r="BB35" s="1038"/>
      <c r="BC35" s="1038"/>
      <c r="BD35" s="1038"/>
      <c r="BE35" s="1028" t="s">
        <v>382</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385</v>
      </c>
      <c r="C36" s="1034"/>
      <c r="D36" s="1034"/>
      <c r="E36" s="1034"/>
      <c r="F36" s="1034"/>
      <c r="G36" s="1034"/>
      <c r="H36" s="1034"/>
      <c r="I36" s="1034"/>
      <c r="J36" s="1034"/>
      <c r="K36" s="1034"/>
      <c r="L36" s="1034"/>
      <c r="M36" s="1034"/>
      <c r="N36" s="1034"/>
      <c r="O36" s="1034"/>
      <c r="P36" s="1035"/>
      <c r="Q36" s="1039">
        <v>109</v>
      </c>
      <c r="R36" s="1040"/>
      <c r="S36" s="1040"/>
      <c r="T36" s="1040"/>
      <c r="U36" s="1040"/>
      <c r="V36" s="1040">
        <v>109</v>
      </c>
      <c r="W36" s="1040"/>
      <c r="X36" s="1040"/>
      <c r="Y36" s="1040"/>
      <c r="Z36" s="1040"/>
      <c r="AA36" s="1040">
        <v>0</v>
      </c>
      <c r="AB36" s="1040"/>
      <c r="AC36" s="1040"/>
      <c r="AD36" s="1040"/>
      <c r="AE36" s="1041"/>
      <c r="AF36" s="1015">
        <v>0</v>
      </c>
      <c r="AG36" s="1016"/>
      <c r="AH36" s="1016"/>
      <c r="AI36" s="1016"/>
      <c r="AJ36" s="1017"/>
      <c r="AK36" s="976">
        <v>19</v>
      </c>
      <c r="AL36" s="967"/>
      <c r="AM36" s="967"/>
      <c r="AN36" s="967"/>
      <c r="AO36" s="967"/>
      <c r="AP36" s="967">
        <v>337</v>
      </c>
      <c r="AQ36" s="967"/>
      <c r="AR36" s="967"/>
      <c r="AS36" s="967"/>
      <c r="AT36" s="967"/>
      <c r="AU36" s="967">
        <v>291</v>
      </c>
      <c r="AV36" s="967"/>
      <c r="AW36" s="967"/>
      <c r="AX36" s="967"/>
      <c r="AY36" s="967"/>
      <c r="AZ36" s="1038" t="s">
        <v>556</v>
      </c>
      <c r="BA36" s="1038"/>
      <c r="BB36" s="1038"/>
      <c r="BC36" s="1038"/>
      <c r="BD36" s="1038"/>
      <c r="BE36" s="1028" t="s">
        <v>382</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386</v>
      </c>
      <c r="C37" s="1034"/>
      <c r="D37" s="1034"/>
      <c r="E37" s="1034"/>
      <c r="F37" s="1034"/>
      <c r="G37" s="1034"/>
      <c r="H37" s="1034"/>
      <c r="I37" s="1034"/>
      <c r="J37" s="1034"/>
      <c r="K37" s="1034"/>
      <c r="L37" s="1034"/>
      <c r="M37" s="1034"/>
      <c r="N37" s="1034"/>
      <c r="O37" s="1034"/>
      <c r="P37" s="1035"/>
      <c r="Q37" s="1039">
        <v>373</v>
      </c>
      <c r="R37" s="1040"/>
      <c r="S37" s="1040"/>
      <c r="T37" s="1040"/>
      <c r="U37" s="1040"/>
      <c r="V37" s="1040">
        <v>373</v>
      </c>
      <c r="W37" s="1040"/>
      <c r="X37" s="1040"/>
      <c r="Y37" s="1040"/>
      <c r="Z37" s="1040"/>
      <c r="AA37" s="1040" t="s">
        <v>549</v>
      </c>
      <c r="AB37" s="1040"/>
      <c r="AC37" s="1040"/>
      <c r="AD37" s="1040"/>
      <c r="AE37" s="1041"/>
      <c r="AF37" s="1015" t="s">
        <v>110</v>
      </c>
      <c r="AG37" s="1016"/>
      <c r="AH37" s="1016"/>
      <c r="AI37" s="1016"/>
      <c r="AJ37" s="1017"/>
      <c r="AK37" s="976">
        <v>219</v>
      </c>
      <c r="AL37" s="967"/>
      <c r="AM37" s="967"/>
      <c r="AN37" s="967"/>
      <c r="AO37" s="967"/>
      <c r="AP37" s="967">
        <v>2796</v>
      </c>
      <c r="AQ37" s="967"/>
      <c r="AR37" s="967"/>
      <c r="AS37" s="967"/>
      <c r="AT37" s="967"/>
      <c r="AU37" s="967">
        <v>2796</v>
      </c>
      <c r="AV37" s="967"/>
      <c r="AW37" s="967"/>
      <c r="AX37" s="967"/>
      <c r="AY37" s="967"/>
      <c r="AZ37" s="1038" t="s">
        <v>556</v>
      </c>
      <c r="BA37" s="1038"/>
      <c r="BB37" s="1038"/>
      <c r="BC37" s="1038"/>
      <c r="BD37" s="1038"/>
      <c r="BE37" s="1028" t="s">
        <v>382</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363</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675</v>
      </c>
      <c r="AG63" s="955"/>
      <c r="AH63" s="955"/>
      <c r="AI63" s="955"/>
      <c r="AJ63" s="1026"/>
      <c r="AK63" s="1027"/>
      <c r="AL63" s="959"/>
      <c r="AM63" s="959"/>
      <c r="AN63" s="959"/>
      <c r="AO63" s="959"/>
      <c r="AP63" s="955">
        <v>14184</v>
      </c>
      <c r="AQ63" s="955"/>
      <c r="AR63" s="955"/>
      <c r="AS63" s="955"/>
      <c r="AT63" s="955"/>
      <c r="AU63" s="955">
        <v>8717</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390</v>
      </c>
      <c r="B66" s="992"/>
      <c r="C66" s="992"/>
      <c r="D66" s="992"/>
      <c r="E66" s="992"/>
      <c r="F66" s="992"/>
      <c r="G66" s="992"/>
      <c r="H66" s="992"/>
      <c r="I66" s="992"/>
      <c r="J66" s="992"/>
      <c r="K66" s="992"/>
      <c r="L66" s="992"/>
      <c r="M66" s="992"/>
      <c r="N66" s="992"/>
      <c r="O66" s="992"/>
      <c r="P66" s="993"/>
      <c r="Q66" s="997" t="s">
        <v>367</v>
      </c>
      <c r="R66" s="998"/>
      <c r="S66" s="998"/>
      <c r="T66" s="998"/>
      <c r="U66" s="999"/>
      <c r="V66" s="997" t="s">
        <v>368</v>
      </c>
      <c r="W66" s="998"/>
      <c r="X66" s="998"/>
      <c r="Y66" s="998"/>
      <c r="Z66" s="999"/>
      <c r="AA66" s="997" t="s">
        <v>369</v>
      </c>
      <c r="AB66" s="998"/>
      <c r="AC66" s="998"/>
      <c r="AD66" s="998"/>
      <c r="AE66" s="999"/>
      <c r="AF66" s="1003" t="s">
        <v>370</v>
      </c>
      <c r="AG66" s="1004"/>
      <c r="AH66" s="1004"/>
      <c r="AI66" s="1004"/>
      <c r="AJ66" s="1005"/>
      <c r="AK66" s="997" t="s">
        <v>371</v>
      </c>
      <c r="AL66" s="992"/>
      <c r="AM66" s="992"/>
      <c r="AN66" s="992"/>
      <c r="AO66" s="993"/>
      <c r="AP66" s="997" t="s">
        <v>372</v>
      </c>
      <c r="AQ66" s="998"/>
      <c r="AR66" s="998"/>
      <c r="AS66" s="998"/>
      <c r="AT66" s="999"/>
      <c r="AU66" s="997" t="s">
        <v>391</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541</v>
      </c>
      <c r="C68" s="982"/>
      <c r="D68" s="982"/>
      <c r="E68" s="982"/>
      <c r="F68" s="982"/>
      <c r="G68" s="982"/>
      <c r="H68" s="982"/>
      <c r="I68" s="982"/>
      <c r="J68" s="982"/>
      <c r="K68" s="982"/>
      <c r="L68" s="982"/>
      <c r="M68" s="982"/>
      <c r="N68" s="982"/>
      <c r="O68" s="982"/>
      <c r="P68" s="983"/>
      <c r="Q68" s="984">
        <v>2671</v>
      </c>
      <c r="R68" s="978"/>
      <c r="S68" s="978"/>
      <c r="T68" s="978"/>
      <c r="U68" s="978"/>
      <c r="V68" s="978">
        <v>2607</v>
      </c>
      <c r="W68" s="978"/>
      <c r="X68" s="978"/>
      <c r="Y68" s="978"/>
      <c r="Z68" s="978"/>
      <c r="AA68" s="978">
        <v>64</v>
      </c>
      <c r="AB68" s="978"/>
      <c r="AC68" s="978"/>
      <c r="AD68" s="978"/>
      <c r="AE68" s="978"/>
      <c r="AF68" s="978">
        <v>64</v>
      </c>
      <c r="AG68" s="978"/>
      <c r="AH68" s="978"/>
      <c r="AI68" s="978"/>
      <c r="AJ68" s="978"/>
      <c r="AK68" s="978">
        <v>13</v>
      </c>
      <c r="AL68" s="978"/>
      <c r="AM68" s="978"/>
      <c r="AN68" s="978"/>
      <c r="AO68" s="978"/>
      <c r="AP68" s="978">
        <v>2028</v>
      </c>
      <c r="AQ68" s="978"/>
      <c r="AR68" s="978"/>
      <c r="AS68" s="978"/>
      <c r="AT68" s="978"/>
      <c r="AU68" s="978" t="s">
        <v>559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542</v>
      </c>
      <c r="C69" s="971"/>
      <c r="D69" s="971"/>
      <c r="E69" s="971"/>
      <c r="F69" s="971"/>
      <c r="G69" s="971"/>
      <c r="H69" s="971"/>
      <c r="I69" s="971"/>
      <c r="J69" s="971"/>
      <c r="K69" s="971"/>
      <c r="L69" s="971"/>
      <c r="M69" s="971"/>
      <c r="N69" s="971"/>
      <c r="O69" s="971"/>
      <c r="P69" s="972"/>
      <c r="Q69" s="973">
        <v>1201</v>
      </c>
      <c r="R69" s="967"/>
      <c r="S69" s="967"/>
      <c r="T69" s="967"/>
      <c r="U69" s="967"/>
      <c r="V69" s="967">
        <v>1033</v>
      </c>
      <c r="W69" s="967"/>
      <c r="X69" s="967"/>
      <c r="Y69" s="967"/>
      <c r="Z69" s="967"/>
      <c r="AA69" s="967">
        <v>168</v>
      </c>
      <c r="AB69" s="967"/>
      <c r="AC69" s="967"/>
      <c r="AD69" s="967"/>
      <c r="AE69" s="967"/>
      <c r="AF69" s="967">
        <v>103</v>
      </c>
      <c r="AG69" s="967"/>
      <c r="AH69" s="967"/>
      <c r="AI69" s="967"/>
      <c r="AJ69" s="967"/>
      <c r="AK69" s="967">
        <v>60</v>
      </c>
      <c r="AL69" s="967"/>
      <c r="AM69" s="967"/>
      <c r="AN69" s="967"/>
      <c r="AO69" s="967"/>
      <c r="AP69" s="967" t="s">
        <v>551</v>
      </c>
      <c r="AQ69" s="967"/>
      <c r="AR69" s="967"/>
      <c r="AS69" s="967"/>
      <c r="AT69" s="967"/>
      <c r="AU69" s="967" t="s">
        <v>556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543</v>
      </c>
      <c r="C70" s="971"/>
      <c r="D70" s="971"/>
      <c r="E70" s="971"/>
      <c r="F70" s="971"/>
      <c r="G70" s="971"/>
      <c r="H70" s="971"/>
      <c r="I70" s="971"/>
      <c r="J70" s="971"/>
      <c r="K70" s="971"/>
      <c r="L70" s="971"/>
      <c r="M70" s="971"/>
      <c r="N70" s="971"/>
      <c r="O70" s="971"/>
      <c r="P70" s="972"/>
      <c r="Q70" s="973">
        <v>395</v>
      </c>
      <c r="R70" s="967"/>
      <c r="S70" s="967"/>
      <c r="T70" s="967"/>
      <c r="U70" s="967"/>
      <c r="V70" s="967">
        <v>375</v>
      </c>
      <c r="W70" s="967"/>
      <c r="X70" s="967"/>
      <c r="Y70" s="967"/>
      <c r="Z70" s="967"/>
      <c r="AA70" s="967">
        <v>20</v>
      </c>
      <c r="AB70" s="967"/>
      <c r="AC70" s="967"/>
      <c r="AD70" s="967"/>
      <c r="AE70" s="967"/>
      <c r="AF70" s="967">
        <v>20</v>
      </c>
      <c r="AG70" s="967"/>
      <c r="AH70" s="967"/>
      <c r="AI70" s="967"/>
      <c r="AJ70" s="967"/>
      <c r="AK70" s="967" t="s">
        <v>552</v>
      </c>
      <c r="AL70" s="967"/>
      <c r="AM70" s="967"/>
      <c r="AN70" s="967"/>
      <c r="AO70" s="967"/>
      <c r="AP70" s="967">
        <v>94</v>
      </c>
      <c r="AQ70" s="967"/>
      <c r="AR70" s="967"/>
      <c r="AS70" s="967"/>
      <c r="AT70" s="967"/>
      <c r="AU70" s="967" t="s">
        <v>556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544</v>
      </c>
      <c r="C71" s="971"/>
      <c r="D71" s="971"/>
      <c r="E71" s="971"/>
      <c r="F71" s="971"/>
      <c r="G71" s="971"/>
      <c r="H71" s="971"/>
      <c r="I71" s="971"/>
      <c r="J71" s="971"/>
      <c r="K71" s="971"/>
      <c r="L71" s="971"/>
      <c r="M71" s="971"/>
      <c r="N71" s="971"/>
      <c r="O71" s="971"/>
      <c r="P71" s="972"/>
      <c r="Q71" s="973">
        <v>12187</v>
      </c>
      <c r="R71" s="967"/>
      <c r="S71" s="967"/>
      <c r="T71" s="967"/>
      <c r="U71" s="967"/>
      <c r="V71" s="967">
        <v>11323</v>
      </c>
      <c r="W71" s="967"/>
      <c r="X71" s="967"/>
      <c r="Y71" s="967"/>
      <c r="Z71" s="967"/>
      <c r="AA71" s="967">
        <v>864</v>
      </c>
      <c r="AB71" s="967"/>
      <c r="AC71" s="967"/>
      <c r="AD71" s="967"/>
      <c r="AE71" s="967"/>
      <c r="AF71" s="967">
        <v>864</v>
      </c>
      <c r="AG71" s="967"/>
      <c r="AH71" s="967"/>
      <c r="AI71" s="967"/>
      <c r="AJ71" s="967"/>
      <c r="AK71" s="967">
        <v>1252</v>
      </c>
      <c r="AL71" s="967"/>
      <c r="AM71" s="967"/>
      <c r="AN71" s="967"/>
      <c r="AO71" s="967"/>
      <c r="AP71" s="967" t="s">
        <v>552</v>
      </c>
      <c r="AQ71" s="967"/>
      <c r="AR71" s="967"/>
      <c r="AS71" s="967"/>
      <c r="AT71" s="967"/>
      <c r="AU71" s="967" t="s">
        <v>556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545</v>
      </c>
      <c r="C72" s="971"/>
      <c r="D72" s="971"/>
      <c r="E72" s="971"/>
      <c r="F72" s="971"/>
      <c r="G72" s="971"/>
      <c r="H72" s="971"/>
      <c r="I72" s="971"/>
      <c r="J72" s="971"/>
      <c r="K72" s="971"/>
      <c r="L72" s="971"/>
      <c r="M72" s="971"/>
      <c r="N72" s="971"/>
      <c r="O72" s="971"/>
      <c r="P72" s="972"/>
      <c r="Q72" s="973">
        <v>296</v>
      </c>
      <c r="R72" s="967"/>
      <c r="S72" s="967"/>
      <c r="T72" s="967"/>
      <c r="U72" s="967"/>
      <c r="V72" s="967">
        <v>254</v>
      </c>
      <c r="W72" s="967"/>
      <c r="X72" s="967"/>
      <c r="Y72" s="967"/>
      <c r="Z72" s="967"/>
      <c r="AA72" s="967">
        <v>42</v>
      </c>
      <c r="AB72" s="967"/>
      <c r="AC72" s="967"/>
      <c r="AD72" s="967"/>
      <c r="AE72" s="967"/>
      <c r="AF72" s="967">
        <v>42</v>
      </c>
      <c r="AG72" s="967"/>
      <c r="AH72" s="967"/>
      <c r="AI72" s="967"/>
      <c r="AJ72" s="967"/>
      <c r="AK72" s="967" t="s">
        <v>554</v>
      </c>
      <c r="AL72" s="967"/>
      <c r="AM72" s="967"/>
      <c r="AN72" s="967"/>
      <c r="AO72" s="967"/>
      <c r="AP72" s="967" t="s">
        <v>553</v>
      </c>
      <c r="AQ72" s="967"/>
      <c r="AR72" s="967"/>
      <c r="AS72" s="967"/>
      <c r="AT72" s="967"/>
      <c r="AU72" s="967" t="s">
        <v>556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546</v>
      </c>
      <c r="C73" s="971"/>
      <c r="D73" s="971"/>
      <c r="E73" s="971"/>
      <c r="F73" s="971"/>
      <c r="G73" s="971"/>
      <c r="H73" s="971"/>
      <c r="I73" s="971"/>
      <c r="J73" s="971"/>
      <c r="K73" s="971"/>
      <c r="L73" s="971"/>
      <c r="M73" s="971"/>
      <c r="N73" s="971"/>
      <c r="O73" s="971"/>
      <c r="P73" s="972"/>
      <c r="Q73" s="973">
        <v>280980</v>
      </c>
      <c r="R73" s="967"/>
      <c r="S73" s="967"/>
      <c r="T73" s="967"/>
      <c r="U73" s="967"/>
      <c r="V73" s="967">
        <v>265888</v>
      </c>
      <c r="W73" s="967"/>
      <c r="X73" s="967"/>
      <c r="Y73" s="967"/>
      <c r="Z73" s="967"/>
      <c r="AA73" s="967">
        <v>15092</v>
      </c>
      <c r="AB73" s="967"/>
      <c r="AC73" s="967"/>
      <c r="AD73" s="967"/>
      <c r="AE73" s="967"/>
      <c r="AF73" s="967">
        <v>15092</v>
      </c>
      <c r="AG73" s="967"/>
      <c r="AH73" s="967"/>
      <c r="AI73" s="967"/>
      <c r="AJ73" s="967"/>
      <c r="AK73" s="967">
        <v>1801</v>
      </c>
      <c r="AL73" s="967"/>
      <c r="AM73" s="967"/>
      <c r="AN73" s="967"/>
      <c r="AO73" s="967"/>
      <c r="AP73" s="967" t="s">
        <v>553</v>
      </c>
      <c r="AQ73" s="967"/>
      <c r="AR73" s="967"/>
      <c r="AS73" s="967"/>
      <c r="AT73" s="967"/>
      <c r="AU73" s="967" t="s">
        <v>556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363</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16185</v>
      </c>
      <c r="AG88" s="955"/>
      <c r="AH88" s="955"/>
      <c r="AI88" s="955"/>
      <c r="AJ88" s="955"/>
      <c r="AK88" s="959"/>
      <c r="AL88" s="959"/>
      <c r="AM88" s="959"/>
      <c r="AN88" s="959"/>
      <c r="AO88" s="959"/>
      <c r="AP88" s="955">
        <v>2122</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341</v>
      </c>
      <c r="CS102" s="947"/>
      <c r="CT102" s="947"/>
      <c r="CU102" s="947"/>
      <c r="CV102" s="948"/>
      <c r="CW102" s="946" t="s">
        <v>547</v>
      </c>
      <c r="CX102" s="947"/>
      <c r="CY102" s="947"/>
      <c r="CZ102" s="947"/>
      <c r="DA102" s="948"/>
      <c r="DB102" s="946">
        <v>1390</v>
      </c>
      <c r="DC102" s="947"/>
      <c r="DD102" s="947"/>
      <c r="DE102" s="947"/>
      <c r="DF102" s="948"/>
      <c r="DG102" s="946" t="s">
        <v>547</v>
      </c>
      <c r="DH102" s="947"/>
      <c r="DI102" s="947"/>
      <c r="DJ102" s="947"/>
      <c r="DK102" s="948"/>
      <c r="DL102" s="946" t="s">
        <v>547</v>
      </c>
      <c r="DM102" s="947"/>
      <c r="DN102" s="947"/>
      <c r="DO102" s="947"/>
      <c r="DP102" s="948"/>
      <c r="DQ102" s="946" t="s">
        <v>547</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284</v>
      </c>
      <c r="AG109" s="888"/>
      <c r="AH109" s="888"/>
      <c r="AI109" s="888"/>
      <c r="AJ109" s="889"/>
      <c r="AK109" s="890" t="s">
        <v>283</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284</v>
      </c>
      <c r="BW109" s="888"/>
      <c r="BX109" s="888"/>
      <c r="BY109" s="888"/>
      <c r="BZ109" s="889"/>
      <c r="CA109" s="890" t="s">
        <v>283</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284</v>
      </c>
      <c r="DM109" s="888"/>
      <c r="DN109" s="888"/>
      <c r="DO109" s="888"/>
      <c r="DP109" s="889"/>
      <c r="DQ109" s="890" t="s">
        <v>283</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2731373</v>
      </c>
      <c r="AB110" s="873"/>
      <c r="AC110" s="873"/>
      <c r="AD110" s="873"/>
      <c r="AE110" s="874"/>
      <c r="AF110" s="875">
        <v>2691128</v>
      </c>
      <c r="AG110" s="873"/>
      <c r="AH110" s="873"/>
      <c r="AI110" s="873"/>
      <c r="AJ110" s="874"/>
      <c r="AK110" s="875">
        <v>2739244</v>
      </c>
      <c r="AL110" s="873"/>
      <c r="AM110" s="873"/>
      <c r="AN110" s="873"/>
      <c r="AO110" s="874"/>
      <c r="AP110" s="876">
        <v>21.7</v>
      </c>
      <c r="AQ110" s="877"/>
      <c r="AR110" s="877"/>
      <c r="AS110" s="877"/>
      <c r="AT110" s="878"/>
      <c r="AU110" s="920" t="s">
        <v>59</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27299324</v>
      </c>
      <c r="BR110" s="800"/>
      <c r="BS110" s="800"/>
      <c r="BT110" s="800"/>
      <c r="BU110" s="800"/>
      <c r="BV110" s="800">
        <v>27898907</v>
      </c>
      <c r="BW110" s="800"/>
      <c r="BX110" s="800"/>
      <c r="BY110" s="800"/>
      <c r="BZ110" s="800"/>
      <c r="CA110" s="800">
        <v>28298783</v>
      </c>
      <c r="CB110" s="800"/>
      <c r="CC110" s="800"/>
      <c r="CD110" s="800"/>
      <c r="CE110" s="800"/>
      <c r="CF110" s="861">
        <v>224.1</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x14ac:dyDescent="0.15">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1270240</v>
      </c>
      <c r="BR111" s="771"/>
      <c r="BS111" s="771"/>
      <c r="BT111" s="771"/>
      <c r="BU111" s="771"/>
      <c r="BV111" s="771">
        <v>1124942</v>
      </c>
      <c r="BW111" s="771"/>
      <c r="BX111" s="771"/>
      <c r="BY111" s="771"/>
      <c r="BZ111" s="771"/>
      <c r="CA111" s="771">
        <v>963909</v>
      </c>
      <c r="CB111" s="771"/>
      <c r="CC111" s="771"/>
      <c r="CD111" s="771"/>
      <c r="CE111" s="771"/>
      <c r="CF111" s="848">
        <v>7.6</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x14ac:dyDescent="0.15">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9079944</v>
      </c>
      <c r="BR112" s="771"/>
      <c r="BS112" s="771"/>
      <c r="BT112" s="771"/>
      <c r="BU112" s="771"/>
      <c r="BV112" s="771">
        <v>8954777</v>
      </c>
      <c r="BW112" s="771"/>
      <c r="BX112" s="771"/>
      <c r="BY112" s="771"/>
      <c r="BZ112" s="771"/>
      <c r="CA112" s="771">
        <v>8758408</v>
      </c>
      <c r="CB112" s="771"/>
      <c r="CC112" s="771"/>
      <c r="CD112" s="771"/>
      <c r="CE112" s="771"/>
      <c r="CF112" s="848">
        <v>69.400000000000006</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1127651</v>
      </c>
      <c r="DH112" s="771"/>
      <c r="DI112" s="771"/>
      <c r="DJ112" s="771"/>
      <c r="DK112" s="771"/>
      <c r="DL112" s="771">
        <v>997450</v>
      </c>
      <c r="DM112" s="771"/>
      <c r="DN112" s="771"/>
      <c r="DO112" s="771"/>
      <c r="DP112" s="771"/>
      <c r="DQ112" s="771">
        <v>867243</v>
      </c>
      <c r="DR112" s="771"/>
      <c r="DS112" s="771"/>
      <c r="DT112" s="771"/>
      <c r="DU112" s="771"/>
      <c r="DV112" s="823">
        <v>6.9</v>
      </c>
      <c r="DW112" s="823"/>
      <c r="DX112" s="823"/>
      <c r="DY112" s="823"/>
      <c r="DZ112" s="824"/>
    </row>
    <row r="113" spans="1:130" s="197" customFormat="1" ht="26.25" customHeight="1" x14ac:dyDescent="0.15">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515676</v>
      </c>
      <c r="AB113" s="909"/>
      <c r="AC113" s="909"/>
      <c r="AD113" s="909"/>
      <c r="AE113" s="910"/>
      <c r="AF113" s="911">
        <v>486053</v>
      </c>
      <c r="AG113" s="909"/>
      <c r="AH113" s="909"/>
      <c r="AI113" s="909"/>
      <c r="AJ113" s="910"/>
      <c r="AK113" s="911">
        <v>520732</v>
      </c>
      <c r="AL113" s="909"/>
      <c r="AM113" s="909"/>
      <c r="AN113" s="909"/>
      <c r="AO113" s="910"/>
      <c r="AP113" s="912">
        <v>4.0999999999999996</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1066980</v>
      </c>
      <c r="BR113" s="771"/>
      <c r="BS113" s="771"/>
      <c r="BT113" s="771"/>
      <c r="BU113" s="771"/>
      <c r="BV113" s="771">
        <v>952770</v>
      </c>
      <c r="BW113" s="771"/>
      <c r="BX113" s="771"/>
      <c r="BY113" s="771"/>
      <c r="BZ113" s="771"/>
      <c r="CA113" s="771">
        <v>987515</v>
      </c>
      <c r="CB113" s="771"/>
      <c r="CC113" s="771"/>
      <c r="CD113" s="771"/>
      <c r="CE113" s="771"/>
      <c r="CF113" s="848">
        <v>7.8</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15331</v>
      </c>
      <c r="DH113" s="784"/>
      <c r="DI113" s="784"/>
      <c r="DJ113" s="784"/>
      <c r="DK113" s="785"/>
      <c r="DL113" s="786">
        <v>14399</v>
      </c>
      <c r="DM113" s="784"/>
      <c r="DN113" s="784"/>
      <c r="DO113" s="784"/>
      <c r="DP113" s="785"/>
      <c r="DQ113" s="786">
        <v>11611</v>
      </c>
      <c r="DR113" s="784"/>
      <c r="DS113" s="784"/>
      <c r="DT113" s="784"/>
      <c r="DU113" s="785"/>
      <c r="DV113" s="754">
        <v>0.1</v>
      </c>
      <c r="DW113" s="755"/>
      <c r="DX113" s="755"/>
      <c r="DY113" s="755"/>
      <c r="DZ113" s="756"/>
    </row>
    <row r="114" spans="1:130" s="197" customFormat="1" ht="26.25" customHeight="1" x14ac:dyDescent="0.15">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183142</v>
      </c>
      <c r="AB114" s="784"/>
      <c r="AC114" s="784"/>
      <c r="AD114" s="784"/>
      <c r="AE114" s="785"/>
      <c r="AF114" s="786">
        <v>170476</v>
      </c>
      <c r="AG114" s="784"/>
      <c r="AH114" s="784"/>
      <c r="AI114" s="784"/>
      <c r="AJ114" s="785"/>
      <c r="AK114" s="786">
        <v>172362</v>
      </c>
      <c r="AL114" s="784"/>
      <c r="AM114" s="784"/>
      <c r="AN114" s="784"/>
      <c r="AO114" s="785"/>
      <c r="AP114" s="754">
        <v>1.4</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3418703</v>
      </c>
      <c r="BR114" s="771"/>
      <c r="BS114" s="771"/>
      <c r="BT114" s="771"/>
      <c r="BU114" s="771"/>
      <c r="BV114" s="771">
        <v>3052797</v>
      </c>
      <c r="BW114" s="771"/>
      <c r="BX114" s="771"/>
      <c r="BY114" s="771"/>
      <c r="BZ114" s="771"/>
      <c r="CA114" s="771">
        <v>2613271</v>
      </c>
      <c r="CB114" s="771"/>
      <c r="CC114" s="771"/>
      <c r="CD114" s="771"/>
      <c r="CE114" s="771"/>
      <c r="CF114" s="848">
        <v>20.7</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148243</v>
      </c>
      <c r="AB115" s="909"/>
      <c r="AC115" s="909"/>
      <c r="AD115" s="909"/>
      <c r="AE115" s="910"/>
      <c r="AF115" s="911">
        <v>143930</v>
      </c>
      <c r="AG115" s="909"/>
      <c r="AH115" s="909"/>
      <c r="AI115" s="909"/>
      <c r="AJ115" s="910"/>
      <c r="AK115" s="911">
        <v>141730</v>
      </c>
      <c r="AL115" s="909"/>
      <c r="AM115" s="909"/>
      <c r="AN115" s="909"/>
      <c r="AO115" s="910"/>
      <c r="AP115" s="912">
        <v>1.1000000000000001</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v>1206691</v>
      </c>
      <c r="BR115" s="771"/>
      <c r="BS115" s="771"/>
      <c r="BT115" s="771"/>
      <c r="BU115" s="771"/>
      <c r="BV115" s="771">
        <v>1206691</v>
      </c>
      <c r="BW115" s="771"/>
      <c r="BX115" s="771"/>
      <c r="BY115" s="771"/>
      <c r="BZ115" s="771"/>
      <c r="CA115" s="771">
        <v>1385834</v>
      </c>
      <c r="CB115" s="771"/>
      <c r="CC115" s="771"/>
      <c r="CD115" s="771"/>
      <c r="CE115" s="771"/>
      <c r="CF115" s="848">
        <v>11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x14ac:dyDescent="0.15">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x14ac:dyDescent="0.15">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3578434</v>
      </c>
      <c r="AB117" s="895"/>
      <c r="AC117" s="895"/>
      <c r="AD117" s="895"/>
      <c r="AE117" s="896"/>
      <c r="AF117" s="898">
        <v>3491587</v>
      </c>
      <c r="AG117" s="895"/>
      <c r="AH117" s="895"/>
      <c r="AI117" s="895"/>
      <c r="AJ117" s="896"/>
      <c r="AK117" s="898">
        <v>3574068</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284</v>
      </c>
      <c r="AG118" s="888"/>
      <c r="AH118" s="888"/>
      <c r="AI118" s="888"/>
      <c r="AJ118" s="889"/>
      <c r="AK118" s="890" t="s">
        <v>283</v>
      </c>
      <c r="AL118" s="888"/>
      <c r="AM118" s="888"/>
      <c r="AN118" s="888"/>
      <c r="AO118" s="889"/>
      <c r="AP118" s="891" t="s">
        <v>402</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430</v>
      </c>
      <c r="BP118" s="838"/>
      <c r="BQ118" s="857">
        <v>43341882</v>
      </c>
      <c r="BR118" s="858"/>
      <c r="BS118" s="858"/>
      <c r="BT118" s="858"/>
      <c r="BU118" s="858"/>
      <c r="BV118" s="858">
        <v>43190884</v>
      </c>
      <c r="BW118" s="858"/>
      <c r="BX118" s="858"/>
      <c r="BY118" s="858"/>
      <c r="BZ118" s="858"/>
      <c r="CA118" s="858">
        <v>43007720</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10793237</v>
      </c>
      <c r="BR119" s="800"/>
      <c r="BS119" s="800"/>
      <c r="BT119" s="800"/>
      <c r="BU119" s="800"/>
      <c r="BV119" s="800">
        <v>11477928</v>
      </c>
      <c r="BW119" s="800"/>
      <c r="BX119" s="800"/>
      <c r="BY119" s="800"/>
      <c r="BZ119" s="800"/>
      <c r="CA119" s="800">
        <v>12602448</v>
      </c>
      <c r="CB119" s="800"/>
      <c r="CC119" s="800"/>
      <c r="CD119" s="800"/>
      <c r="CE119" s="800"/>
      <c r="CF119" s="861">
        <v>99.8</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127258</v>
      </c>
      <c r="DH119" s="717"/>
      <c r="DI119" s="717"/>
      <c r="DJ119" s="717"/>
      <c r="DK119" s="718"/>
      <c r="DL119" s="719">
        <v>113093</v>
      </c>
      <c r="DM119" s="717"/>
      <c r="DN119" s="717"/>
      <c r="DO119" s="717"/>
      <c r="DP119" s="718"/>
      <c r="DQ119" s="719">
        <v>85055</v>
      </c>
      <c r="DR119" s="717"/>
      <c r="DS119" s="717"/>
      <c r="DT119" s="717"/>
      <c r="DU119" s="718"/>
      <c r="DV119" s="807">
        <v>0.7</v>
      </c>
      <c r="DW119" s="808"/>
      <c r="DX119" s="808"/>
      <c r="DY119" s="808"/>
      <c r="DZ119" s="809"/>
    </row>
    <row r="120" spans="1:130" s="197" customFormat="1" ht="26.25" customHeight="1" x14ac:dyDescent="0.15">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1811815</v>
      </c>
      <c r="BR120" s="771"/>
      <c r="BS120" s="771"/>
      <c r="BT120" s="771"/>
      <c r="BU120" s="771"/>
      <c r="BV120" s="771">
        <v>1848563</v>
      </c>
      <c r="BW120" s="771"/>
      <c r="BX120" s="771"/>
      <c r="BY120" s="771"/>
      <c r="BZ120" s="771"/>
      <c r="CA120" s="771">
        <v>1789593</v>
      </c>
      <c r="CB120" s="771"/>
      <c r="CC120" s="771"/>
      <c r="CD120" s="771"/>
      <c r="CE120" s="771"/>
      <c r="CF120" s="848">
        <v>14.2</v>
      </c>
      <c r="CG120" s="849"/>
      <c r="CH120" s="849"/>
      <c r="CI120" s="849"/>
      <c r="CJ120" s="849"/>
      <c r="CK120" s="850" t="s">
        <v>436</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3605344</v>
      </c>
      <c r="DH120" s="800"/>
      <c r="DI120" s="800"/>
      <c r="DJ120" s="800"/>
      <c r="DK120" s="800"/>
      <c r="DL120" s="800">
        <v>3256944</v>
      </c>
      <c r="DM120" s="800"/>
      <c r="DN120" s="800"/>
      <c r="DO120" s="800"/>
      <c r="DP120" s="800"/>
      <c r="DQ120" s="800">
        <v>2982675</v>
      </c>
      <c r="DR120" s="800"/>
      <c r="DS120" s="800"/>
      <c r="DT120" s="800"/>
      <c r="DU120" s="800"/>
      <c r="DV120" s="801">
        <v>23.6</v>
      </c>
      <c r="DW120" s="801"/>
      <c r="DX120" s="801"/>
      <c r="DY120" s="801"/>
      <c r="DZ120" s="802"/>
    </row>
    <row r="121" spans="1:130" s="197" customFormat="1" ht="26.25" customHeight="1" x14ac:dyDescent="0.15">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114970</v>
      </c>
      <c r="AB121" s="784"/>
      <c r="AC121" s="784"/>
      <c r="AD121" s="784"/>
      <c r="AE121" s="785"/>
      <c r="AF121" s="786">
        <v>114970</v>
      </c>
      <c r="AG121" s="784"/>
      <c r="AH121" s="784"/>
      <c r="AI121" s="784"/>
      <c r="AJ121" s="785"/>
      <c r="AK121" s="786">
        <v>120152</v>
      </c>
      <c r="AL121" s="784"/>
      <c r="AM121" s="784"/>
      <c r="AN121" s="784"/>
      <c r="AO121" s="785"/>
      <c r="AP121" s="754">
        <v>1</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28045105</v>
      </c>
      <c r="BR121" s="858"/>
      <c r="BS121" s="858"/>
      <c r="BT121" s="858"/>
      <c r="BU121" s="858"/>
      <c r="BV121" s="858">
        <v>28965878</v>
      </c>
      <c r="BW121" s="858"/>
      <c r="BX121" s="858"/>
      <c r="BY121" s="858"/>
      <c r="BZ121" s="858"/>
      <c r="CA121" s="858">
        <v>28517670</v>
      </c>
      <c r="CB121" s="858"/>
      <c r="CC121" s="858"/>
      <c r="CD121" s="858"/>
      <c r="CE121" s="858"/>
      <c r="CF121" s="859">
        <v>225.9</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3009813</v>
      </c>
      <c r="DH121" s="771"/>
      <c r="DI121" s="771"/>
      <c r="DJ121" s="771"/>
      <c r="DK121" s="771"/>
      <c r="DL121" s="771">
        <v>2903479</v>
      </c>
      <c r="DM121" s="771"/>
      <c r="DN121" s="771"/>
      <c r="DO121" s="771"/>
      <c r="DP121" s="771"/>
      <c r="DQ121" s="771">
        <v>2795845</v>
      </c>
      <c r="DR121" s="771"/>
      <c r="DS121" s="771"/>
      <c r="DT121" s="771"/>
      <c r="DU121" s="771"/>
      <c r="DV121" s="823">
        <v>22.1</v>
      </c>
      <c r="DW121" s="823"/>
      <c r="DX121" s="823"/>
      <c r="DY121" s="823"/>
      <c r="DZ121" s="824"/>
    </row>
    <row r="122" spans="1:130" s="197" customFormat="1" ht="26.25" customHeight="1" x14ac:dyDescent="0.15">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439</v>
      </c>
      <c r="BP122" s="838"/>
      <c r="BQ122" s="839">
        <v>40650157</v>
      </c>
      <c r="BR122" s="840"/>
      <c r="BS122" s="840"/>
      <c r="BT122" s="840"/>
      <c r="BU122" s="840"/>
      <c r="BV122" s="840">
        <v>42292369</v>
      </c>
      <c r="BW122" s="840"/>
      <c r="BX122" s="840"/>
      <c r="BY122" s="840"/>
      <c r="BZ122" s="840"/>
      <c r="CA122" s="840">
        <v>42909711</v>
      </c>
      <c r="CB122" s="840"/>
      <c r="CC122" s="840"/>
      <c r="CD122" s="840"/>
      <c r="CE122" s="840"/>
      <c r="CF122" s="743"/>
      <c r="CG122" s="744"/>
      <c r="CH122" s="744"/>
      <c r="CI122" s="744"/>
      <c r="CJ122" s="841"/>
      <c r="CK122" s="851"/>
      <c r="CL122" s="812"/>
      <c r="CM122" s="812"/>
      <c r="CN122" s="812"/>
      <c r="CO122" s="813"/>
      <c r="CP122" s="828" t="s">
        <v>383</v>
      </c>
      <c r="CQ122" s="829"/>
      <c r="CR122" s="829"/>
      <c r="CS122" s="829"/>
      <c r="CT122" s="829"/>
      <c r="CU122" s="829"/>
      <c r="CV122" s="829"/>
      <c r="CW122" s="829"/>
      <c r="CX122" s="829"/>
      <c r="CY122" s="829"/>
      <c r="CZ122" s="829"/>
      <c r="DA122" s="829"/>
      <c r="DB122" s="829"/>
      <c r="DC122" s="829"/>
      <c r="DD122" s="829"/>
      <c r="DE122" s="829"/>
      <c r="DF122" s="830"/>
      <c r="DG122" s="770">
        <v>1389586</v>
      </c>
      <c r="DH122" s="771"/>
      <c r="DI122" s="771"/>
      <c r="DJ122" s="771"/>
      <c r="DK122" s="771"/>
      <c r="DL122" s="771">
        <v>1548239</v>
      </c>
      <c r="DM122" s="771"/>
      <c r="DN122" s="771"/>
      <c r="DO122" s="771"/>
      <c r="DP122" s="771"/>
      <c r="DQ122" s="771">
        <v>1628424</v>
      </c>
      <c r="DR122" s="771"/>
      <c r="DS122" s="771"/>
      <c r="DT122" s="771"/>
      <c r="DU122" s="771"/>
      <c r="DV122" s="823">
        <v>12.9</v>
      </c>
      <c r="DW122" s="823"/>
      <c r="DX122" s="823"/>
      <c r="DY122" s="823"/>
      <c r="DZ122" s="824"/>
    </row>
    <row r="123" spans="1:130" s="197" customFormat="1" ht="26.25" customHeight="1" thickBot="1" x14ac:dyDescent="0.2">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21.2</v>
      </c>
      <c r="BR123" s="832"/>
      <c r="BS123" s="832"/>
      <c r="BT123" s="832"/>
      <c r="BU123" s="832"/>
      <c r="BV123" s="832">
        <v>6.9</v>
      </c>
      <c r="BW123" s="832"/>
      <c r="BX123" s="832"/>
      <c r="BY123" s="832"/>
      <c r="BZ123" s="832"/>
      <c r="CA123" s="832">
        <v>0.7</v>
      </c>
      <c r="CB123" s="832"/>
      <c r="CC123" s="832"/>
      <c r="CD123" s="832"/>
      <c r="CE123" s="832"/>
      <c r="CF123" s="730"/>
      <c r="CG123" s="731"/>
      <c r="CH123" s="731"/>
      <c r="CI123" s="731"/>
      <c r="CJ123" s="833"/>
      <c r="CK123" s="851"/>
      <c r="CL123" s="812"/>
      <c r="CM123" s="812"/>
      <c r="CN123" s="812"/>
      <c r="CO123" s="813"/>
      <c r="CP123" s="828" t="s">
        <v>381</v>
      </c>
      <c r="CQ123" s="829"/>
      <c r="CR123" s="829"/>
      <c r="CS123" s="829"/>
      <c r="CT123" s="829"/>
      <c r="CU123" s="829"/>
      <c r="CV123" s="829"/>
      <c r="CW123" s="829"/>
      <c r="CX123" s="829"/>
      <c r="CY123" s="829"/>
      <c r="CZ123" s="829"/>
      <c r="DA123" s="829"/>
      <c r="DB123" s="829"/>
      <c r="DC123" s="829"/>
      <c r="DD123" s="829"/>
      <c r="DE123" s="829"/>
      <c r="DF123" s="830"/>
      <c r="DG123" s="783">
        <v>809894</v>
      </c>
      <c r="DH123" s="784"/>
      <c r="DI123" s="784"/>
      <c r="DJ123" s="784"/>
      <c r="DK123" s="785"/>
      <c r="DL123" s="786">
        <v>926441</v>
      </c>
      <c r="DM123" s="784"/>
      <c r="DN123" s="784"/>
      <c r="DO123" s="784"/>
      <c r="DP123" s="785"/>
      <c r="DQ123" s="786">
        <v>944366</v>
      </c>
      <c r="DR123" s="784"/>
      <c r="DS123" s="784"/>
      <c r="DT123" s="784"/>
      <c r="DU123" s="785"/>
      <c r="DV123" s="754">
        <v>7.5</v>
      </c>
      <c r="DW123" s="755"/>
      <c r="DX123" s="755"/>
      <c r="DY123" s="755"/>
      <c r="DZ123" s="756"/>
    </row>
    <row r="124" spans="1:130" s="197" customFormat="1" ht="26.25" customHeight="1" x14ac:dyDescent="0.15">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v>265307</v>
      </c>
      <c r="DH124" s="717"/>
      <c r="DI124" s="717"/>
      <c r="DJ124" s="717"/>
      <c r="DK124" s="718"/>
      <c r="DL124" s="719">
        <v>317837</v>
      </c>
      <c r="DM124" s="717"/>
      <c r="DN124" s="717"/>
      <c r="DO124" s="717"/>
      <c r="DP124" s="718"/>
      <c r="DQ124" s="719">
        <v>365349</v>
      </c>
      <c r="DR124" s="717"/>
      <c r="DS124" s="717"/>
      <c r="DT124" s="717"/>
      <c r="DU124" s="718"/>
      <c r="DV124" s="807">
        <v>2.9</v>
      </c>
      <c r="DW124" s="808"/>
      <c r="DX124" s="808"/>
      <c r="DY124" s="808"/>
      <c r="DZ124" s="809"/>
    </row>
    <row r="125" spans="1:130" s="197" customFormat="1" ht="26.25" customHeight="1" thickBot="1" x14ac:dyDescent="0.2">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28123</v>
      </c>
      <c r="AB126" s="784"/>
      <c r="AC126" s="784"/>
      <c r="AD126" s="784"/>
      <c r="AE126" s="785"/>
      <c r="AF126" s="786">
        <v>23810</v>
      </c>
      <c r="AG126" s="784"/>
      <c r="AH126" s="784"/>
      <c r="AI126" s="784"/>
      <c r="AJ126" s="785"/>
      <c r="AK126" s="786">
        <v>19704</v>
      </c>
      <c r="AL126" s="784"/>
      <c r="AM126" s="784"/>
      <c r="AN126" s="784"/>
      <c r="AO126" s="785"/>
      <c r="AP126" s="754">
        <v>0.2</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x14ac:dyDescent="0.2">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5150</v>
      </c>
      <c r="AB127" s="784"/>
      <c r="AC127" s="784"/>
      <c r="AD127" s="784"/>
      <c r="AE127" s="785"/>
      <c r="AF127" s="786">
        <v>5150</v>
      </c>
      <c r="AG127" s="784"/>
      <c r="AH127" s="784"/>
      <c r="AI127" s="784"/>
      <c r="AJ127" s="785"/>
      <c r="AK127" s="786">
        <v>1874</v>
      </c>
      <c r="AL127" s="784"/>
      <c r="AM127" s="784"/>
      <c r="AN127" s="784"/>
      <c r="AO127" s="785"/>
      <c r="AP127" s="754">
        <v>0</v>
      </c>
      <c r="AQ127" s="755"/>
      <c r="AR127" s="755"/>
      <c r="AS127" s="755"/>
      <c r="AT127" s="756"/>
      <c r="AU127" s="233"/>
      <c r="AV127" s="233"/>
      <c r="AW127" s="233"/>
      <c r="AX127" s="757" t="s">
        <v>450</v>
      </c>
      <c r="AY127" s="758"/>
      <c r="AZ127" s="758"/>
      <c r="BA127" s="758"/>
      <c r="BB127" s="758"/>
      <c r="BC127" s="758"/>
      <c r="BD127" s="758"/>
      <c r="BE127" s="759"/>
      <c r="BF127" s="760" t="s">
        <v>110</v>
      </c>
      <c r="BG127" s="761"/>
      <c r="BH127" s="761"/>
      <c r="BI127" s="761"/>
      <c r="BJ127" s="761"/>
      <c r="BK127" s="761"/>
      <c r="BL127" s="762"/>
      <c r="BM127" s="760">
        <v>12.77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v>1206691</v>
      </c>
      <c r="DH127" s="820"/>
      <c r="DI127" s="820"/>
      <c r="DJ127" s="820"/>
      <c r="DK127" s="820"/>
      <c r="DL127" s="820">
        <v>1206691</v>
      </c>
      <c r="DM127" s="820"/>
      <c r="DN127" s="820"/>
      <c r="DO127" s="820"/>
      <c r="DP127" s="820"/>
      <c r="DQ127" s="820">
        <v>1385834</v>
      </c>
      <c r="DR127" s="820"/>
      <c r="DS127" s="820"/>
      <c r="DT127" s="820"/>
      <c r="DU127" s="820"/>
      <c r="DV127" s="821">
        <v>11</v>
      </c>
      <c r="DW127" s="821"/>
      <c r="DX127" s="821"/>
      <c r="DY127" s="821"/>
      <c r="DZ127" s="822"/>
    </row>
    <row r="128" spans="1:130" s="197" customFormat="1" ht="26.25" customHeight="1" x14ac:dyDescent="0.15">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143345</v>
      </c>
      <c r="AB128" s="724"/>
      <c r="AC128" s="724"/>
      <c r="AD128" s="724"/>
      <c r="AE128" s="725"/>
      <c r="AF128" s="726">
        <v>128848</v>
      </c>
      <c r="AG128" s="724"/>
      <c r="AH128" s="724"/>
      <c r="AI128" s="724"/>
      <c r="AJ128" s="725"/>
      <c r="AK128" s="726">
        <v>116288</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110</v>
      </c>
      <c r="BG128" s="791"/>
      <c r="BH128" s="791"/>
      <c r="BI128" s="791"/>
      <c r="BJ128" s="791"/>
      <c r="BK128" s="791"/>
      <c r="BL128" s="792"/>
      <c r="BM128" s="790">
        <v>17.77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14965644</v>
      </c>
      <c r="AB129" s="784"/>
      <c r="AC129" s="784"/>
      <c r="AD129" s="784"/>
      <c r="AE129" s="785"/>
      <c r="AF129" s="786">
        <v>15235592</v>
      </c>
      <c r="AG129" s="784"/>
      <c r="AH129" s="784"/>
      <c r="AI129" s="784"/>
      <c r="AJ129" s="785"/>
      <c r="AK129" s="786">
        <v>15112719</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8.1999999999999993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2284627</v>
      </c>
      <c r="AB130" s="784"/>
      <c r="AC130" s="784"/>
      <c r="AD130" s="784"/>
      <c r="AE130" s="785"/>
      <c r="AF130" s="786">
        <v>2335012</v>
      </c>
      <c r="AG130" s="784"/>
      <c r="AH130" s="784"/>
      <c r="AI130" s="784"/>
      <c r="AJ130" s="785"/>
      <c r="AK130" s="786">
        <v>2487374</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0.7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12681017</v>
      </c>
      <c r="AB131" s="717"/>
      <c r="AC131" s="717"/>
      <c r="AD131" s="717"/>
      <c r="AE131" s="718"/>
      <c r="AF131" s="719">
        <v>12900580</v>
      </c>
      <c r="AG131" s="717"/>
      <c r="AH131" s="717"/>
      <c r="AI131" s="717"/>
      <c r="AJ131" s="718"/>
      <c r="AK131" s="719">
        <v>12625345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9.0723165179999992</v>
      </c>
      <c r="AB132" s="740"/>
      <c r="AC132" s="740"/>
      <c r="AD132" s="740"/>
      <c r="AE132" s="741"/>
      <c r="AF132" s="742">
        <v>7.9665177839999997</v>
      </c>
      <c r="AG132" s="740"/>
      <c r="AH132" s="740"/>
      <c r="AI132" s="740"/>
      <c r="AJ132" s="741"/>
      <c r="AK132" s="742">
        <v>7.6861741200000004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9.6</v>
      </c>
      <c r="AB133" s="749"/>
      <c r="AC133" s="749"/>
      <c r="AD133" s="749"/>
      <c r="AE133" s="750"/>
      <c r="AF133" s="748">
        <v>8.8000000000000007</v>
      </c>
      <c r="AG133" s="749"/>
      <c r="AH133" s="749"/>
      <c r="AI133" s="749"/>
      <c r="AJ133" s="750"/>
      <c r="AK133" s="748">
        <v>8.1999999999999993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M4" sqref="M4"/>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10" sqref="G10:J10"/>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9" t="s">
        <v>466</v>
      </c>
      <c r="L7" s="254"/>
      <c r="M7" s="255" t="s">
        <v>467</v>
      </c>
      <c r="N7" s="256"/>
    </row>
    <row r="8" spans="1:16" x14ac:dyDescent="0.15">
      <c r="A8" s="248"/>
      <c r="B8" s="244"/>
      <c r="C8" s="244"/>
      <c r="D8" s="244"/>
      <c r="E8" s="244"/>
      <c r="F8" s="244"/>
      <c r="G8" s="257"/>
      <c r="H8" s="258"/>
      <c r="I8" s="258"/>
      <c r="J8" s="259"/>
      <c r="K8" s="1120"/>
      <c r="L8" s="260" t="s">
        <v>468</v>
      </c>
      <c r="M8" s="261" t="s">
        <v>469</v>
      </c>
      <c r="N8" s="262" t="s">
        <v>470</v>
      </c>
    </row>
    <row r="9" spans="1:16" x14ac:dyDescent="0.15">
      <c r="A9" s="248"/>
      <c r="B9" s="244"/>
      <c r="C9" s="244"/>
      <c r="D9" s="244"/>
      <c r="E9" s="244"/>
      <c r="F9" s="244"/>
      <c r="G9" s="1133" t="s">
        <v>471</v>
      </c>
      <c r="H9" s="1134"/>
      <c r="I9" s="1134"/>
      <c r="J9" s="1135"/>
      <c r="K9" s="263">
        <v>3857453</v>
      </c>
      <c r="L9" s="264">
        <v>76443</v>
      </c>
      <c r="M9" s="265">
        <v>66168</v>
      </c>
      <c r="N9" s="266">
        <v>15.5</v>
      </c>
    </row>
    <row r="10" spans="1:16" x14ac:dyDescent="0.15">
      <c r="A10" s="248"/>
      <c r="B10" s="244"/>
      <c r="C10" s="244"/>
      <c r="D10" s="244"/>
      <c r="E10" s="244"/>
      <c r="F10" s="244"/>
      <c r="G10" s="1133" t="s">
        <v>472</v>
      </c>
      <c r="H10" s="1134"/>
      <c r="I10" s="1134"/>
      <c r="J10" s="1135"/>
      <c r="K10" s="267">
        <v>138620</v>
      </c>
      <c r="L10" s="268">
        <v>2747</v>
      </c>
      <c r="M10" s="269">
        <v>6044</v>
      </c>
      <c r="N10" s="270">
        <v>-54.5</v>
      </c>
    </row>
    <row r="11" spans="1:16" ht="13.5" customHeight="1" x14ac:dyDescent="0.15">
      <c r="A11" s="248"/>
      <c r="B11" s="244"/>
      <c r="C11" s="244"/>
      <c r="D11" s="244"/>
      <c r="E11" s="244"/>
      <c r="F11" s="244"/>
      <c r="G11" s="1133" t="s">
        <v>473</v>
      </c>
      <c r="H11" s="1134"/>
      <c r="I11" s="1134"/>
      <c r="J11" s="1135"/>
      <c r="K11" s="267">
        <v>333250</v>
      </c>
      <c r="L11" s="268">
        <v>6604</v>
      </c>
      <c r="M11" s="269">
        <v>8094</v>
      </c>
      <c r="N11" s="270">
        <v>-18.399999999999999</v>
      </c>
    </row>
    <row r="12" spans="1:16" ht="13.5" customHeight="1" x14ac:dyDescent="0.15">
      <c r="A12" s="248"/>
      <c r="B12" s="244"/>
      <c r="C12" s="244"/>
      <c r="D12" s="244"/>
      <c r="E12" s="244"/>
      <c r="F12" s="244"/>
      <c r="G12" s="1133" t="s">
        <v>474</v>
      </c>
      <c r="H12" s="1134"/>
      <c r="I12" s="1134"/>
      <c r="J12" s="1135"/>
      <c r="K12" s="267" t="s">
        <v>475</v>
      </c>
      <c r="L12" s="268" t="s">
        <v>475</v>
      </c>
      <c r="M12" s="269">
        <v>834</v>
      </c>
      <c r="N12" s="270" t="s">
        <v>475</v>
      </c>
    </row>
    <row r="13" spans="1:16" ht="13.5" customHeight="1" x14ac:dyDescent="0.15">
      <c r="A13" s="248"/>
      <c r="B13" s="244"/>
      <c r="C13" s="244"/>
      <c r="D13" s="244"/>
      <c r="E13" s="244"/>
      <c r="F13" s="244"/>
      <c r="G13" s="1133" t="s">
        <v>476</v>
      </c>
      <c r="H13" s="1134"/>
      <c r="I13" s="1134"/>
      <c r="J13" s="1135"/>
      <c r="K13" s="267" t="s">
        <v>475</v>
      </c>
      <c r="L13" s="268" t="s">
        <v>475</v>
      </c>
      <c r="M13" s="269" t="s">
        <v>475</v>
      </c>
      <c r="N13" s="270" t="s">
        <v>475</v>
      </c>
    </row>
    <row r="14" spans="1:16" ht="13.5" customHeight="1" x14ac:dyDescent="0.15">
      <c r="A14" s="248"/>
      <c r="B14" s="244"/>
      <c r="C14" s="244"/>
      <c r="D14" s="244"/>
      <c r="E14" s="244"/>
      <c r="F14" s="244"/>
      <c r="G14" s="1133" t="s">
        <v>477</v>
      </c>
      <c r="H14" s="1134"/>
      <c r="I14" s="1134"/>
      <c r="J14" s="1135"/>
      <c r="K14" s="267">
        <v>192346</v>
      </c>
      <c r="L14" s="268">
        <v>3812</v>
      </c>
      <c r="M14" s="269">
        <v>2447</v>
      </c>
      <c r="N14" s="270">
        <v>55.8</v>
      </c>
    </row>
    <row r="15" spans="1:16" ht="13.5" customHeight="1" x14ac:dyDescent="0.15">
      <c r="A15" s="248"/>
      <c r="B15" s="244"/>
      <c r="C15" s="244"/>
      <c r="D15" s="244"/>
      <c r="E15" s="244"/>
      <c r="F15" s="244"/>
      <c r="G15" s="1133" t="s">
        <v>478</v>
      </c>
      <c r="H15" s="1134"/>
      <c r="I15" s="1134"/>
      <c r="J15" s="1135"/>
      <c r="K15" s="267">
        <v>96620</v>
      </c>
      <c r="L15" s="268">
        <v>1915</v>
      </c>
      <c r="M15" s="269">
        <v>1555</v>
      </c>
      <c r="N15" s="270">
        <v>23.2</v>
      </c>
    </row>
    <row r="16" spans="1:16" x14ac:dyDescent="0.15">
      <c r="A16" s="248"/>
      <c r="B16" s="244"/>
      <c r="C16" s="244"/>
      <c r="D16" s="244"/>
      <c r="E16" s="244"/>
      <c r="F16" s="244"/>
      <c r="G16" s="1136" t="s">
        <v>479</v>
      </c>
      <c r="H16" s="1137"/>
      <c r="I16" s="1137"/>
      <c r="J16" s="1138"/>
      <c r="K16" s="268">
        <v>-430088</v>
      </c>
      <c r="L16" s="268">
        <v>-8523</v>
      </c>
      <c r="M16" s="269">
        <v>-6706</v>
      </c>
      <c r="N16" s="270">
        <v>27.1</v>
      </c>
    </row>
    <row r="17" spans="1:16" x14ac:dyDescent="0.15">
      <c r="A17" s="248"/>
      <c r="B17" s="244"/>
      <c r="C17" s="244"/>
      <c r="D17" s="244"/>
      <c r="E17" s="244"/>
      <c r="F17" s="244"/>
      <c r="G17" s="1136" t="s">
        <v>167</v>
      </c>
      <c r="H17" s="1137"/>
      <c r="I17" s="1137"/>
      <c r="J17" s="1138"/>
      <c r="K17" s="268">
        <v>4188201</v>
      </c>
      <c r="L17" s="268">
        <v>82997</v>
      </c>
      <c r="M17" s="269">
        <v>78436</v>
      </c>
      <c r="N17" s="270">
        <v>5.8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30" t="s">
        <v>484</v>
      </c>
      <c r="H21" s="1131"/>
      <c r="I21" s="1131"/>
      <c r="J21" s="1132"/>
      <c r="K21" s="280">
        <v>7.65</v>
      </c>
      <c r="L21" s="281">
        <v>7.54</v>
      </c>
      <c r="M21" s="282">
        <v>0.11</v>
      </c>
      <c r="N21" s="249"/>
      <c r="O21" s="283"/>
      <c r="P21" s="279"/>
    </row>
    <row r="22" spans="1:16" s="284" customFormat="1" x14ac:dyDescent="0.15">
      <c r="A22" s="279"/>
      <c r="B22" s="249"/>
      <c r="C22" s="249"/>
      <c r="D22" s="249"/>
      <c r="E22" s="249"/>
      <c r="F22" s="249"/>
      <c r="G22" s="1130" t="s">
        <v>485</v>
      </c>
      <c r="H22" s="1131"/>
      <c r="I22" s="1131"/>
      <c r="J22" s="1132"/>
      <c r="K22" s="285">
        <v>97.5</v>
      </c>
      <c r="L22" s="286">
        <v>97.7</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9" t="s">
        <v>466</v>
      </c>
      <c r="L30" s="254"/>
      <c r="M30" s="255" t="s">
        <v>467</v>
      </c>
      <c r="N30" s="256"/>
    </row>
    <row r="31" spans="1:16" x14ac:dyDescent="0.15">
      <c r="A31" s="248"/>
      <c r="B31" s="244"/>
      <c r="C31" s="244"/>
      <c r="D31" s="244"/>
      <c r="E31" s="244"/>
      <c r="F31" s="244"/>
      <c r="G31" s="257"/>
      <c r="H31" s="258"/>
      <c r="I31" s="258"/>
      <c r="J31" s="259"/>
      <c r="K31" s="1120"/>
      <c r="L31" s="260" t="s">
        <v>468</v>
      </c>
      <c r="M31" s="261" t="s">
        <v>469</v>
      </c>
      <c r="N31" s="262" t="s">
        <v>470</v>
      </c>
    </row>
    <row r="32" spans="1:16" ht="27" customHeight="1" x14ac:dyDescent="0.15">
      <c r="A32" s="248"/>
      <c r="B32" s="244"/>
      <c r="C32" s="244"/>
      <c r="D32" s="244"/>
      <c r="E32" s="244"/>
      <c r="F32" s="244"/>
      <c r="G32" s="1121" t="s">
        <v>488</v>
      </c>
      <c r="H32" s="1122"/>
      <c r="I32" s="1122"/>
      <c r="J32" s="1123"/>
      <c r="K32" s="294">
        <v>2739244</v>
      </c>
      <c r="L32" s="294">
        <v>54283</v>
      </c>
      <c r="M32" s="295">
        <v>44718</v>
      </c>
      <c r="N32" s="296">
        <v>21.4</v>
      </c>
    </row>
    <row r="33" spans="1:16" ht="13.5" customHeight="1" x14ac:dyDescent="0.15">
      <c r="A33" s="248"/>
      <c r="B33" s="244"/>
      <c r="C33" s="244"/>
      <c r="D33" s="244"/>
      <c r="E33" s="244"/>
      <c r="F33" s="244"/>
      <c r="G33" s="1121" t="s">
        <v>489</v>
      </c>
      <c r="H33" s="1122"/>
      <c r="I33" s="1122"/>
      <c r="J33" s="1123"/>
      <c r="K33" s="294" t="s">
        <v>475</v>
      </c>
      <c r="L33" s="294" t="s">
        <v>475</v>
      </c>
      <c r="M33" s="295" t="s">
        <v>475</v>
      </c>
      <c r="N33" s="296" t="s">
        <v>475</v>
      </c>
    </row>
    <row r="34" spans="1:16" ht="27" customHeight="1" x14ac:dyDescent="0.15">
      <c r="A34" s="248"/>
      <c r="B34" s="244"/>
      <c r="C34" s="244"/>
      <c r="D34" s="244"/>
      <c r="E34" s="244"/>
      <c r="F34" s="244"/>
      <c r="G34" s="1121" t="s">
        <v>490</v>
      </c>
      <c r="H34" s="1122"/>
      <c r="I34" s="1122"/>
      <c r="J34" s="1123"/>
      <c r="K34" s="294" t="s">
        <v>475</v>
      </c>
      <c r="L34" s="294" t="s">
        <v>475</v>
      </c>
      <c r="M34" s="295">
        <v>82</v>
      </c>
      <c r="N34" s="296" t="s">
        <v>475</v>
      </c>
    </row>
    <row r="35" spans="1:16" ht="27" customHeight="1" x14ac:dyDescent="0.15">
      <c r="A35" s="248"/>
      <c r="B35" s="244"/>
      <c r="C35" s="244"/>
      <c r="D35" s="244"/>
      <c r="E35" s="244"/>
      <c r="F35" s="244"/>
      <c r="G35" s="1121" t="s">
        <v>491</v>
      </c>
      <c r="H35" s="1122"/>
      <c r="I35" s="1122"/>
      <c r="J35" s="1123"/>
      <c r="K35" s="294">
        <v>520732</v>
      </c>
      <c r="L35" s="294">
        <v>10319</v>
      </c>
      <c r="M35" s="295">
        <v>14132</v>
      </c>
      <c r="N35" s="296">
        <v>-27</v>
      </c>
    </row>
    <row r="36" spans="1:16" ht="27" customHeight="1" x14ac:dyDescent="0.15">
      <c r="A36" s="248"/>
      <c r="B36" s="244"/>
      <c r="C36" s="244"/>
      <c r="D36" s="244"/>
      <c r="E36" s="244"/>
      <c r="F36" s="244"/>
      <c r="G36" s="1121" t="s">
        <v>492</v>
      </c>
      <c r="H36" s="1122"/>
      <c r="I36" s="1122"/>
      <c r="J36" s="1123"/>
      <c r="K36" s="294">
        <v>172362</v>
      </c>
      <c r="L36" s="294">
        <v>3416</v>
      </c>
      <c r="M36" s="295">
        <v>2847</v>
      </c>
      <c r="N36" s="296">
        <v>20</v>
      </c>
    </row>
    <row r="37" spans="1:16" ht="13.5" customHeight="1" x14ac:dyDescent="0.15">
      <c r="A37" s="248"/>
      <c r="B37" s="244"/>
      <c r="C37" s="244"/>
      <c r="D37" s="244"/>
      <c r="E37" s="244"/>
      <c r="F37" s="244"/>
      <c r="G37" s="1121" t="s">
        <v>493</v>
      </c>
      <c r="H37" s="1122"/>
      <c r="I37" s="1122"/>
      <c r="J37" s="1123"/>
      <c r="K37" s="294">
        <v>141730</v>
      </c>
      <c r="L37" s="294">
        <v>2809</v>
      </c>
      <c r="M37" s="295">
        <v>1188</v>
      </c>
      <c r="N37" s="296">
        <v>136.4</v>
      </c>
    </row>
    <row r="38" spans="1:16" ht="27" customHeight="1" x14ac:dyDescent="0.15">
      <c r="A38" s="248"/>
      <c r="B38" s="244"/>
      <c r="C38" s="244"/>
      <c r="D38" s="244"/>
      <c r="E38" s="244"/>
      <c r="F38" s="244"/>
      <c r="G38" s="1124" t="s">
        <v>494</v>
      </c>
      <c r="H38" s="1125"/>
      <c r="I38" s="1125"/>
      <c r="J38" s="1126"/>
      <c r="K38" s="297" t="s">
        <v>475</v>
      </c>
      <c r="L38" s="297" t="s">
        <v>475</v>
      </c>
      <c r="M38" s="298">
        <v>2</v>
      </c>
      <c r="N38" s="299" t="s">
        <v>475</v>
      </c>
      <c r="O38" s="293"/>
    </row>
    <row r="39" spans="1:16" x14ac:dyDescent="0.15">
      <c r="A39" s="248"/>
      <c r="B39" s="244"/>
      <c r="C39" s="244"/>
      <c r="D39" s="244"/>
      <c r="E39" s="244"/>
      <c r="F39" s="244"/>
      <c r="G39" s="1124" t="s">
        <v>495</v>
      </c>
      <c r="H39" s="1125"/>
      <c r="I39" s="1125"/>
      <c r="J39" s="1126"/>
      <c r="K39" s="300">
        <v>-116288</v>
      </c>
      <c r="L39" s="300">
        <v>-2304</v>
      </c>
      <c r="M39" s="301">
        <v>-4508</v>
      </c>
      <c r="N39" s="302">
        <v>-48.9</v>
      </c>
      <c r="O39" s="293"/>
    </row>
    <row r="40" spans="1:16" ht="27" customHeight="1" x14ac:dyDescent="0.15">
      <c r="A40" s="248"/>
      <c r="B40" s="244"/>
      <c r="C40" s="244"/>
      <c r="D40" s="244"/>
      <c r="E40" s="244"/>
      <c r="F40" s="244"/>
      <c r="G40" s="1121" t="s">
        <v>496</v>
      </c>
      <c r="H40" s="1122"/>
      <c r="I40" s="1122"/>
      <c r="J40" s="1123"/>
      <c r="K40" s="300">
        <v>-2487374</v>
      </c>
      <c r="L40" s="300">
        <v>-49292</v>
      </c>
      <c r="M40" s="301">
        <v>-41714</v>
      </c>
      <c r="N40" s="302">
        <v>18.2</v>
      </c>
      <c r="O40" s="293"/>
    </row>
    <row r="41" spans="1:16" x14ac:dyDescent="0.15">
      <c r="A41" s="248"/>
      <c r="B41" s="244"/>
      <c r="C41" s="244"/>
      <c r="D41" s="244"/>
      <c r="E41" s="244"/>
      <c r="F41" s="244"/>
      <c r="G41" s="1127" t="s">
        <v>278</v>
      </c>
      <c r="H41" s="1128"/>
      <c r="I41" s="1128"/>
      <c r="J41" s="1129"/>
      <c r="K41" s="294">
        <v>970406</v>
      </c>
      <c r="L41" s="300">
        <v>19230</v>
      </c>
      <c r="M41" s="301">
        <v>16746</v>
      </c>
      <c r="N41" s="302">
        <v>14.8</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14" t="s">
        <v>466</v>
      </c>
      <c r="J49" s="1116" t="s">
        <v>500</v>
      </c>
      <c r="K49" s="1117"/>
      <c r="L49" s="1117"/>
      <c r="M49" s="1117"/>
      <c r="N49" s="1118"/>
    </row>
    <row r="50" spans="1:14" x14ac:dyDescent="0.15">
      <c r="A50" s="248"/>
      <c r="B50" s="244"/>
      <c r="C50" s="244"/>
      <c r="D50" s="244"/>
      <c r="E50" s="244"/>
      <c r="F50" s="244"/>
      <c r="G50" s="312"/>
      <c r="H50" s="313"/>
      <c r="I50" s="1115"/>
      <c r="J50" s="314" t="s">
        <v>501</v>
      </c>
      <c r="K50" s="315" t="s">
        <v>502</v>
      </c>
      <c r="L50" s="316" t="s">
        <v>503</v>
      </c>
      <c r="M50" s="317" t="s">
        <v>504</v>
      </c>
      <c r="N50" s="318" t="s">
        <v>505</v>
      </c>
    </row>
    <row r="51" spans="1:14" x14ac:dyDescent="0.15">
      <c r="A51" s="248"/>
      <c r="B51" s="244"/>
      <c r="C51" s="244"/>
      <c r="D51" s="244"/>
      <c r="E51" s="244"/>
      <c r="F51" s="244"/>
      <c r="G51" s="310" t="s">
        <v>506</v>
      </c>
      <c r="H51" s="311"/>
      <c r="I51" s="319">
        <v>5058713</v>
      </c>
      <c r="J51" s="320">
        <v>98273</v>
      </c>
      <c r="K51" s="321">
        <v>44.3</v>
      </c>
      <c r="L51" s="322">
        <v>66876</v>
      </c>
      <c r="M51" s="323">
        <v>-5.5</v>
      </c>
      <c r="N51" s="324">
        <v>49.8</v>
      </c>
    </row>
    <row r="52" spans="1:14" x14ac:dyDescent="0.15">
      <c r="A52" s="248"/>
      <c r="B52" s="244"/>
      <c r="C52" s="244"/>
      <c r="D52" s="244"/>
      <c r="E52" s="244"/>
      <c r="F52" s="244"/>
      <c r="G52" s="325"/>
      <c r="H52" s="326" t="s">
        <v>507</v>
      </c>
      <c r="I52" s="327">
        <v>2473388</v>
      </c>
      <c r="J52" s="328">
        <v>48049</v>
      </c>
      <c r="K52" s="329">
        <v>5.3</v>
      </c>
      <c r="L52" s="330">
        <v>36310</v>
      </c>
      <c r="M52" s="331">
        <v>-11.2</v>
      </c>
      <c r="N52" s="332">
        <v>16.5</v>
      </c>
    </row>
    <row r="53" spans="1:14" x14ac:dyDescent="0.15">
      <c r="A53" s="248"/>
      <c r="B53" s="244"/>
      <c r="C53" s="244"/>
      <c r="D53" s="244"/>
      <c r="E53" s="244"/>
      <c r="F53" s="244"/>
      <c r="G53" s="310" t="s">
        <v>508</v>
      </c>
      <c r="H53" s="311"/>
      <c r="I53" s="319">
        <v>4085991</v>
      </c>
      <c r="J53" s="320">
        <v>79734</v>
      </c>
      <c r="K53" s="321">
        <v>-18.899999999999999</v>
      </c>
      <c r="L53" s="322">
        <v>51704</v>
      </c>
      <c r="M53" s="323">
        <v>-22.7</v>
      </c>
      <c r="N53" s="324">
        <v>3.8</v>
      </c>
    </row>
    <row r="54" spans="1:14" x14ac:dyDescent="0.15">
      <c r="A54" s="248"/>
      <c r="B54" s="244"/>
      <c r="C54" s="244"/>
      <c r="D54" s="244"/>
      <c r="E54" s="244"/>
      <c r="F54" s="244"/>
      <c r="G54" s="325"/>
      <c r="H54" s="326" t="s">
        <v>507</v>
      </c>
      <c r="I54" s="327">
        <v>2467782</v>
      </c>
      <c r="J54" s="328">
        <v>48157</v>
      </c>
      <c r="K54" s="329">
        <v>0.2</v>
      </c>
      <c r="L54" s="330">
        <v>26896</v>
      </c>
      <c r="M54" s="331">
        <v>-25.9</v>
      </c>
      <c r="N54" s="332">
        <v>26.1</v>
      </c>
    </row>
    <row r="55" spans="1:14" x14ac:dyDescent="0.15">
      <c r="A55" s="248"/>
      <c r="B55" s="244"/>
      <c r="C55" s="244"/>
      <c r="D55" s="244"/>
      <c r="E55" s="244"/>
      <c r="F55" s="244"/>
      <c r="G55" s="310" t="s">
        <v>509</v>
      </c>
      <c r="H55" s="311"/>
      <c r="I55" s="319">
        <v>3457142</v>
      </c>
      <c r="J55" s="320">
        <v>67615</v>
      </c>
      <c r="K55" s="321">
        <v>-15.2</v>
      </c>
      <c r="L55" s="322">
        <v>52678</v>
      </c>
      <c r="M55" s="323">
        <v>1.9</v>
      </c>
      <c r="N55" s="324">
        <v>-17.100000000000001</v>
      </c>
    </row>
    <row r="56" spans="1:14" x14ac:dyDescent="0.15">
      <c r="A56" s="248"/>
      <c r="B56" s="244"/>
      <c r="C56" s="244"/>
      <c r="D56" s="244"/>
      <c r="E56" s="244"/>
      <c r="F56" s="244"/>
      <c r="G56" s="325"/>
      <c r="H56" s="326" t="s">
        <v>507</v>
      </c>
      <c r="I56" s="327">
        <v>1985373</v>
      </c>
      <c r="J56" s="328">
        <v>38830</v>
      </c>
      <c r="K56" s="329">
        <v>-19.399999999999999</v>
      </c>
      <c r="L56" s="330">
        <v>30185</v>
      </c>
      <c r="M56" s="331">
        <v>12.2</v>
      </c>
      <c r="N56" s="332">
        <v>-31.6</v>
      </c>
    </row>
    <row r="57" spans="1:14" x14ac:dyDescent="0.15">
      <c r="A57" s="248"/>
      <c r="B57" s="244"/>
      <c r="C57" s="244"/>
      <c r="D57" s="244"/>
      <c r="E57" s="244"/>
      <c r="F57" s="244"/>
      <c r="G57" s="310" t="s">
        <v>510</v>
      </c>
      <c r="H57" s="311"/>
      <c r="I57" s="319">
        <v>5305261</v>
      </c>
      <c r="J57" s="320">
        <v>104432</v>
      </c>
      <c r="K57" s="321">
        <v>54.5</v>
      </c>
      <c r="L57" s="322">
        <v>69560</v>
      </c>
      <c r="M57" s="323">
        <v>32</v>
      </c>
      <c r="N57" s="324">
        <v>22.5</v>
      </c>
    </row>
    <row r="58" spans="1:14" x14ac:dyDescent="0.15">
      <c r="A58" s="248"/>
      <c r="B58" s="244"/>
      <c r="C58" s="244"/>
      <c r="D58" s="244"/>
      <c r="E58" s="244"/>
      <c r="F58" s="244"/>
      <c r="G58" s="325"/>
      <c r="H58" s="326" t="s">
        <v>507</v>
      </c>
      <c r="I58" s="327">
        <v>2698181</v>
      </c>
      <c r="J58" s="328">
        <v>53113</v>
      </c>
      <c r="K58" s="329">
        <v>36.799999999999997</v>
      </c>
      <c r="L58" s="330">
        <v>35305</v>
      </c>
      <c r="M58" s="331">
        <v>17</v>
      </c>
      <c r="N58" s="332">
        <v>19.8</v>
      </c>
    </row>
    <row r="59" spans="1:14" x14ac:dyDescent="0.15">
      <c r="A59" s="248"/>
      <c r="B59" s="244"/>
      <c r="C59" s="244"/>
      <c r="D59" s="244"/>
      <c r="E59" s="244"/>
      <c r="F59" s="244"/>
      <c r="G59" s="310" t="s">
        <v>511</v>
      </c>
      <c r="H59" s="311"/>
      <c r="I59" s="319">
        <v>3682834</v>
      </c>
      <c r="J59" s="320">
        <v>72982</v>
      </c>
      <c r="K59" s="321">
        <v>-30.1</v>
      </c>
      <c r="L59" s="322">
        <v>65988</v>
      </c>
      <c r="M59" s="323">
        <v>-5.0999999999999996</v>
      </c>
      <c r="N59" s="324">
        <v>-25</v>
      </c>
    </row>
    <row r="60" spans="1:14" x14ac:dyDescent="0.15">
      <c r="A60" s="248"/>
      <c r="B60" s="244"/>
      <c r="C60" s="244"/>
      <c r="D60" s="244"/>
      <c r="E60" s="244"/>
      <c r="F60" s="244"/>
      <c r="G60" s="325"/>
      <c r="H60" s="326" t="s">
        <v>507</v>
      </c>
      <c r="I60" s="333">
        <v>2379899</v>
      </c>
      <c r="J60" s="328">
        <v>47162</v>
      </c>
      <c r="K60" s="329">
        <v>-11.2</v>
      </c>
      <c r="L60" s="330">
        <v>36473</v>
      </c>
      <c r="M60" s="331">
        <v>3.3</v>
      </c>
      <c r="N60" s="332">
        <v>-14.5</v>
      </c>
    </row>
    <row r="61" spans="1:14" x14ac:dyDescent="0.15">
      <c r="A61" s="248"/>
      <c r="B61" s="244"/>
      <c r="C61" s="244"/>
      <c r="D61" s="244"/>
      <c r="E61" s="244"/>
      <c r="F61" s="244"/>
      <c r="G61" s="310" t="s">
        <v>512</v>
      </c>
      <c r="H61" s="334"/>
      <c r="I61" s="335">
        <v>4317988</v>
      </c>
      <c r="J61" s="336">
        <v>84607</v>
      </c>
      <c r="K61" s="337">
        <v>6.9</v>
      </c>
      <c r="L61" s="338">
        <v>61361</v>
      </c>
      <c r="M61" s="339">
        <v>0.1</v>
      </c>
      <c r="N61" s="324">
        <v>6.8</v>
      </c>
    </row>
    <row r="62" spans="1:14" x14ac:dyDescent="0.15">
      <c r="A62" s="248"/>
      <c r="B62" s="244"/>
      <c r="C62" s="244"/>
      <c r="D62" s="244"/>
      <c r="E62" s="244"/>
      <c r="F62" s="244"/>
      <c r="G62" s="325"/>
      <c r="H62" s="326" t="s">
        <v>507</v>
      </c>
      <c r="I62" s="327">
        <v>2400925</v>
      </c>
      <c r="J62" s="328">
        <v>47062</v>
      </c>
      <c r="K62" s="329">
        <v>2.2999999999999998</v>
      </c>
      <c r="L62" s="330">
        <v>33034</v>
      </c>
      <c r="M62" s="331">
        <v>-0.9</v>
      </c>
      <c r="N62" s="332">
        <v>3.2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31.87</v>
      </c>
      <c r="G47" s="12">
        <v>31.84</v>
      </c>
      <c r="H47" s="12">
        <v>32.22</v>
      </c>
      <c r="I47" s="12">
        <v>36.93</v>
      </c>
      <c r="J47" s="13">
        <v>41.92</v>
      </c>
    </row>
    <row r="48" spans="2:10" ht="57.75" customHeight="1" x14ac:dyDescent="0.15">
      <c r="B48" s="14"/>
      <c r="C48" s="1141" t="s">
        <v>4</v>
      </c>
      <c r="D48" s="1141"/>
      <c r="E48" s="1142"/>
      <c r="F48" s="15">
        <v>3.36</v>
      </c>
      <c r="G48" s="16">
        <v>10.24</v>
      </c>
      <c r="H48" s="16">
        <v>9.61</v>
      </c>
      <c r="I48" s="16">
        <v>8.64</v>
      </c>
      <c r="J48" s="17">
        <v>8.5</v>
      </c>
    </row>
    <row r="49" spans="2:10" ht="57.75" customHeight="1" thickBot="1" x14ac:dyDescent="0.2">
      <c r="B49" s="18"/>
      <c r="C49" s="1143" t="s">
        <v>5</v>
      </c>
      <c r="D49" s="1143"/>
      <c r="E49" s="1144"/>
      <c r="F49" s="19" t="s">
        <v>519</v>
      </c>
      <c r="G49" s="20">
        <v>6.97</v>
      </c>
      <c r="H49" s="20" t="s">
        <v>520</v>
      </c>
      <c r="I49" s="20" t="s">
        <v>521</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523</v>
      </c>
      <c r="D34" s="1151"/>
      <c r="E34" s="1152"/>
      <c r="F34" s="32">
        <v>3.35</v>
      </c>
      <c r="G34" s="33">
        <v>10.23</v>
      </c>
      <c r="H34" s="33">
        <v>9.6</v>
      </c>
      <c r="I34" s="33">
        <v>8.6300000000000008</v>
      </c>
      <c r="J34" s="34">
        <v>8.5</v>
      </c>
      <c r="K34" s="22"/>
      <c r="L34" s="22"/>
      <c r="M34" s="22"/>
      <c r="N34" s="22"/>
      <c r="O34" s="22"/>
      <c r="P34" s="22"/>
    </row>
    <row r="35" spans="1:16" ht="39" customHeight="1" x14ac:dyDescent="0.15">
      <c r="A35" s="22"/>
      <c r="B35" s="35"/>
      <c r="C35" s="1145" t="s">
        <v>524</v>
      </c>
      <c r="D35" s="1146"/>
      <c r="E35" s="1147"/>
      <c r="F35" s="36">
        <v>3.64</v>
      </c>
      <c r="G35" s="37">
        <v>4.05</v>
      </c>
      <c r="H35" s="37">
        <v>3.83</v>
      </c>
      <c r="I35" s="37">
        <v>3.87</v>
      </c>
      <c r="J35" s="38">
        <v>3.64</v>
      </c>
      <c r="K35" s="22"/>
      <c r="L35" s="22"/>
      <c r="M35" s="22"/>
      <c r="N35" s="22"/>
      <c r="O35" s="22"/>
      <c r="P35" s="22"/>
    </row>
    <row r="36" spans="1:16" ht="39" customHeight="1" x14ac:dyDescent="0.15">
      <c r="A36" s="22"/>
      <c r="B36" s="35"/>
      <c r="C36" s="1145" t="s">
        <v>525</v>
      </c>
      <c r="D36" s="1146"/>
      <c r="E36" s="1147"/>
      <c r="F36" s="36">
        <v>0.66</v>
      </c>
      <c r="G36" s="37">
        <v>0.9</v>
      </c>
      <c r="H36" s="37">
        <v>0.53</v>
      </c>
      <c r="I36" s="37">
        <v>0.64</v>
      </c>
      <c r="J36" s="38">
        <v>0.47</v>
      </c>
      <c r="K36" s="22"/>
      <c r="L36" s="22"/>
      <c r="M36" s="22"/>
      <c r="N36" s="22"/>
      <c r="O36" s="22"/>
      <c r="P36" s="22"/>
    </row>
    <row r="37" spans="1:16" ht="39" customHeight="1" x14ac:dyDescent="0.15">
      <c r="A37" s="22"/>
      <c r="B37" s="35"/>
      <c r="C37" s="1145" t="s">
        <v>526</v>
      </c>
      <c r="D37" s="1146"/>
      <c r="E37" s="1147"/>
      <c r="F37" s="36">
        <v>0.2</v>
      </c>
      <c r="G37" s="37">
        <v>0.17</v>
      </c>
      <c r="H37" s="37">
        <v>0.26</v>
      </c>
      <c r="I37" s="37">
        <v>0.94</v>
      </c>
      <c r="J37" s="38">
        <v>0.34</v>
      </c>
      <c r="K37" s="22"/>
      <c r="L37" s="22"/>
      <c r="M37" s="22"/>
      <c r="N37" s="22"/>
      <c r="O37" s="22"/>
      <c r="P37" s="22"/>
    </row>
    <row r="38" spans="1:16" ht="39" customHeight="1" x14ac:dyDescent="0.15">
      <c r="A38" s="22"/>
      <c r="B38" s="35"/>
      <c r="C38" s="1145" t="s">
        <v>527</v>
      </c>
      <c r="D38" s="1146"/>
      <c r="E38" s="1147"/>
      <c r="F38" s="36">
        <v>0</v>
      </c>
      <c r="G38" s="37">
        <v>0</v>
      </c>
      <c r="H38" s="37">
        <v>0</v>
      </c>
      <c r="I38" s="37">
        <v>0</v>
      </c>
      <c r="J38" s="38">
        <v>0</v>
      </c>
      <c r="K38" s="22"/>
      <c r="L38" s="22"/>
      <c r="M38" s="22"/>
      <c r="N38" s="22"/>
      <c r="O38" s="22"/>
      <c r="P38" s="22"/>
    </row>
    <row r="39" spans="1:16" ht="39" customHeight="1" x14ac:dyDescent="0.15">
      <c r="A39" s="22"/>
      <c r="B39" s="35"/>
      <c r="C39" s="1145" t="s">
        <v>528</v>
      </c>
      <c r="D39" s="1146"/>
      <c r="E39" s="1147"/>
      <c r="F39" s="36">
        <v>0</v>
      </c>
      <c r="G39" s="37">
        <v>0</v>
      </c>
      <c r="H39" s="37">
        <v>0</v>
      </c>
      <c r="I39" s="37">
        <v>0</v>
      </c>
      <c r="J39" s="38">
        <v>0</v>
      </c>
      <c r="K39" s="22"/>
      <c r="L39" s="22"/>
      <c r="M39" s="22"/>
      <c r="N39" s="22"/>
      <c r="O39" s="22"/>
      <c r="P39" s="22"/>
    </row>
    <row r="40" spans="1:16" ht="39" customHeight="1" x14ac:dyDescent="0.15">
      <c r="A40" s="22"/>
      <c r="B40" s="35"/>
      <c r="C40" s="1145" t="s">
        <v>529</v>
      </c>
      <c r="D40" s="1146"/>
      <c r="E40" s="1147"/>
      <c r="F40" s="36">
        <v>0</v>
      </c>
      <c r="G40" s="37">
        <v>0.03</v>
      </c>
      <c r="H40" s="37">
        <v>0</v>
      </c>
      <c r="I40" s="37">
        <v>0</v>
      </c>
      <c r="J40" s="38">
        <v>0</v>
      </c>
      <c r="K40" s="22"/>
      <c r="L40" s="22"/>
      <c r="M40" s="22"/>
      <c r="N40" s="22"/>
      <c r="O40" s="22"/>
      <c r="P40" s="22"/>
    </row>
    <row r="41" spans="1:16" ht="39" customHeight="1" x14ac:dyDescent="0.15">
      <c r="A41" s="22"/>
      <c r="B41" s="35"/>
      <c r="C41" s="1145" t="s">
        <v>530</v>
      </c>
      <c r="D41" s="1146"/>
      <c r="E41" s="1147"/>
      <c r="F41" s="36">
        <v>0</v>
      </c>
      <c r="G41" s="37">
        <v>0</v>
      </c>
      <c r="H41" s="37">
        <v>0.03</v>
      </c>
      <c r="I41" s="37">
        <v>0</v>
      </c>
      <c r="J41" s="38">
        <v>0</v>
      </c>
      <c r="K41" s="22"/>
      <c r="L41" s="22"/>
      <c r="M41" s="22"/>
      <c r="N41" s="22"/>
      <c r="O41" s="22"/>
      <c r="P41" s="22"/>
    </row>
    <row r="42" spans="1:16" ht="39" customHeight="1" x14ac:dyDescent="0.15">
      <c r="A42" s="22"/>
      <c r="B42" s="39"/>
      <c r="C42" s="1145" t="s">
        <v>531</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532</v>
      </c>
      <c r="D43" s="1149"/>
      <c r="E43" s="1150"/>
      <c r="F43" s="41">
        <v>0.04</v>
      </c>
      <c r="G43" s="42">
        <v>0.04</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2813</v>
      </c>
      <c r="L45" s="60">
        <v>2811</v>
      </c>
      <c r="M45" s="60">
        <v>2731</v>
      </c>
      <c r="N45" s="60">
        <v>2691</v>
      </c>
      <c r="O45" s="61">
        <v>2739</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14</v>
      </c>
      <c r="F48" s="1155"/>
      <c r="G48" s="1155"/>
      <c r="H48" s="1155"/>
      <c r="I48" s="1155"/>
      <c r="J48" s="1156"/>
      <c r="K48" s="63">
        <v>433</v>
      </c>
      <c r="L48" s="64">
        <v>475</v>
      </c>
      <c r="M48" s="64">
        <v>516</v>
      </c>
      <c r="N48" s="64">
        <v>486</v>
      </c>
      <c r="O48" s="65">
        <v>521</v>
      </c>
      <c r="P48" s="48"/>
      <c r="Q48" s="48"/>
      <c r="R48" s="48"/>
      <c r="S48" s="48"/>
      <c r="T48" s="48"/>
      <c r="U48" s="48"/>
    </row>
    <row r="49" spans="1:21" ht="30.75" customHeight="1" x14ac:dyDescent="0.15">
      <c r="A49" s="48"/>
      <c r="B49" s="1163"/>
      <c r="C49" s="1164"/>
      <c r="D49" s="62"/>
      <c r="E49" s="1155" t="s">
        <v>15</v>
      </c>
      <c r="F49" s="1155"/>
      <c r="G49" s="1155"/>
      <c r="H49" s="1155"/>
      <c r="I49" s="1155"/>
      <c r="J49" s="1156"/>
      <c r="K49" s="63">
        <v>213</v>
      </c>
      <c r="L49" s="64">
        <v>196</v>
      </c>
      <c r="M49" s="64">
        <v>183</v>
      </c>
      <c r="N49" s="64">
        <v>170</v>
      </c>
      <c r="O49" s="65">
        <v>172</v>
      </c>
      <c r="P49" s="48"/>
      <c r="Q49" s="48"/>
      <c r="R49" s="48"/>
      <c r="S49" s="48"/>
      <c r="T49" s="48"/>
      <c r="U49" s="48"/>
    </row>
    <row r="50" spans="1:21" ht="30.75" customHeight="1" x14ac:dyDescent="0.15">
      <c r="A50" s="48"/>
      <c r="B50" s="1163"/>
      <c r="C50" s="1164"/>
      <c r="D50" s="62"/>
      <c r="E50" s="1155" t="s">
        <v>16</v>
      </c>
      <c r="F50" s="1155"/>
      <c r="G50" s="1155"/>
      <c r="H50" s="1155"/>
      <c r="I50" s="1155"/>
      <c r="J50" s="1156"/>
      <c r="K50" s="63">
        <v>185</v>
      </c>
      <c r="L50" s="64">
        <v>151</v>
      </c>
      <c r="M50" s="64">
        <v>148</v>
      </c>
      <c r="N50" s="64">
        <v>144</v>
      </c>
      <c r="O50" s="65">
        <v>142</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2315</v>
      </c>
      <c r="L52" s="64">
        <v>2387</v>
      </c>
      <c r="M52" s="64">
        <v>2427</v>
      </c>
      <c r="N52" s="64">
        <v>2463</v>
      </c>
      <c r="O52" s="65">
        <v>2604</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1329</v>
      </c>
      <c r="L53" s="69">
        <v>1246</v>
      </c>
      <c r="M53" s="69">
        <v>1151</v>
      </c>
      <c r="N53" s="69">
        <v>1028</v>
      </c>
      <c r="O53" s="70">
        <v>970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514</v>
      </c>
      <c r="J40" s="79" t="s">
        <v>515</v>
      </c>
      <c r="K40" s="79" t="s">
        <v>516</v>
      </c>
      <c r="L40" s="79" t="s">
        <v>517</v>
      </c>
      <c r="M40" s="80" t="s">
        <v>518</v>
      </c>
    </row>
    <row r="41" spans="2:13" ht="27.75" customHeight="1" x14ac:dyDescent="0.15">
      <c r="B41" s="1181" t="s">
        <v>23</v>
      </c>
      <c r="C41" s="1182"/>
      <c r="D41" s="81"/>
      <c r="E41" s="1183" t="s">
        <v>24</v>
      </c>
      <c r="F41" s="1183"/>
      <c r="G41" s="1183"/>
      <c r="H41" s="1184"/>
      <c r="I41" s="82">
        <v>26315</v>
      </c>
      <c r="J41" s="83">
        <v>26710</v>
      </c>
      <c r="K41" s="83">
        <v>27299</v>
      </c>
      <c r="L41" s="83">
        <v>27899</v>
      </c>
      <c r="M41" s="84">
        <v>28299</v>
      </c>
    </row>
    <row r="42" spans="2:13" ht="27.75" customHeight="1" x14ac:dyDescent="0.15">
      <c r="B42" s="1171"/>
      <c r="C42" s="1172"/>
      <c r="D42" s="85"/>
      <c r="E42" s="1175" t="s">
        <v>25</v>
      </c>
      <c r="F42" s="1175"/>
      <c r="G42" s="1175"/>
      <c r="H42" s="1176"/>
      <c r="I42" s="86">
        <v>1591</v>
      </c>
      <c r="J42" s="87">
        <v>1429</v>
      </c>
      <c r="K42" s="87">
        <v>1270</v>
      </c>
      <c r="L42" s="87">
        <v>1125</v>
      </c>
      <c r="M42" s="88">
        <v>964</v>
      </c>
    </row>
    <row r="43" spans="2:13" ht="27.75" customHeight="1" x14ac:dyDescent="0.15">
      <c r="B43" s="1171"/>
      <c r="C43" s="1172"/>
      <c r="D43" s="85"/>
      <c r="E43" s="1175" t="s">
        <v>26</v>
      </c>
      <c r="F43" s="1175"/>
      <c r="G43" s="1175"/>
      <c r="H43" s="1176"/>
      <c r="I43" s="86">
        <v>8665</v>
      </c>
      <c r="J43" s="87">
        <v>8652</v>
      </c>
      <c r="K43" s="87">
        <v>9080</v>
      </c>
      <c r="L43" s="87">
        <v>8955</v>
      </c>
      <c r="M43" s="88">
        <v>8758</v>
      </c>
    </row>
    <row r="44" spans="2:13" ht="27.75" customHeight="1" x14ac:dyDescent="0.15">
      <c r="B44" s="1171"/>
      <c r="C44" s="1172"/>
      <c r="D44" s="85"/>
      <c r="E44" s="1175" t="s">
        <v>27</v>
      </c>
      <c r="F44" s="1175"/>
      <c r="G44" s="1175"/>
      <c r="H44" s="1176"/>
      <c r="I44" s="86">
        <v>1245</v>
      </c>
      <c r="J44" s="87">
        <v>1138</v>
      </c>
      <c r="K44" s="87">
        <v>1067</v>
      </c>
      <c r="L44" s="87">
        <v>953</v>
      </c>
      <c r="M44" s="88">
        <v>988</v>
      </c>
    </row>
    <row r="45" spans="2:13" ht="27.75" customHeight="1" x14ac:dyDescent="0.15">
      <c r="B45" s="1171"/>
      <c r="C45" s="1172"/>
      <c r="D45" s="85"/>
      <c r="E45" s="1175" t="s">
        <v>28</v>
      </c>
      <c r="F45" s="1175"/>
      <c r="G45" s="1175"/>
      <c r="H45" s="1176"/>
      <c r="I45" s="86">
        <v>4293</v>
      </c>
      <c r="J45" s="87">
        <v>3832</v>
      </c>
      <c r="K45" s="87">
        <v>3419</v>
      </c>
      <c r="L45" s="87">
        <v>3053</v>
      </c>
      <c r="M45" s="88">
        <v>2613</v>
      </c>
    </row>
    <row r="46" spans="2:13" ht="27.75" customHeight="1" x14ac:dyDescent="0.15">
      <c r="B46" s="1171"/>
      <c r="C46" s="1172"/>
      <c r="D46" s="85"/>
      <c r="E46" s="1175" t="s">
        <v>29</v>
      </c>
      <c r="F46" s="1175"/>
      <c r="G46" s="1175"/>
      <c r="H46" s="1176"/>
      <c r="I46" s="86">
        <v>1207</v>
      </c>
      <c r="J46" s="87">
        <v>1207</v>
      </c>
      <c r="K46" s="87">
        <v>1207</v>
      </c>
      <c r="L46" s="87">
        <v>1207</v>
      </c>
      <c r="M46" s="88">
        <v>1386</v>
      </c>
    </row>
    <row r="47" spans="2:13" ht="27.75" customHeight="1" x14ac:dyDescent="0.15">
      <c r="B47" s="1171"/>
      <c r="C47" s="1172"/>
      <c r="D47" s="85"/>
      <c r="E47" s="1175" t="s">
        <v>30</v>
      </c>
      <c r="F47" s="1175"/>
      <c r="G47" s="1175"/>
      <c r="H47" s="1176"/>
      <c r="I47" s="86" t="s">
        <v>475</v>
      </c>
      <c r="J47" s="87" t="s">
        <v>475</v>
      </c>
      <c r="K47" s="87" t="s">
        <v>475</v>
      </c>
      <c r="L47" s="87" t="s">
        <v>475</v>
      </c>
      <c r="M47" s="88" t="s">
        <v>475</v>
      </c>
    </row>
    <row r="48" spans="2:13" ht="27.75" customHeight="1" x14ac:dyDescent="0.15">
      <c r="B48" s="1173"/>
      <c r="C48" s="1174"/>
      <c r="D48" s="85"/>
      <c r="E48" s="1175" t="s">
        <v>31</v>
      </c>
      <c r="F48" s="1175"/>
      <c r="G48" s="1175"/>
      <c r="H48" s="1176"/>
      <c r="I48" s="86" t="s">
        <v>475</v>
      </c>
      <c r="J48" s="87" t="s">
        <v>475</v>
      </c>
      <c r="K48" s="87" t="s">
        <v>475</v>
      </c>
      <c r="L48" s="87" t="s">
        <v>475</v>
      </c>
      <c r="M48" s="88" t="s">
        <v>475</v>
      </c>
    </row>
    <row r="49" spans="2:13" ht="27.75" customHeight="1" x14ac:dyDescent="0.15">
      <c r="B49" s="1169" t="s">
        <v>32</v>
      </c>
      <c r="C49" s="1170"/>
      <c r="D49" s="89"/>
      <c r="E49" s="1175" t="s">
        <v>33</v>
      </c>
      <c r="F49" s="1175"/>
      <c r="G49" s="1175"/>
      <c r="H49" s="1176"/>
      <c r="I49" s="86">
        <v>9726</v>
      </c>
      <c r="J49" s="87">
        <v>9870</v>
      </c>
      <c r="K49" s="87">
        <v>10793</v>
      </c>
      <c r="L49" s="87">
        <v>11478</v>
      </c>
      <c r="M49" s="88">
        <v>12602</v>
      </c>
    </row>
    <row r="50" spans="2:13" ht="27.75" customHeight="1" x14ac:dyDescent="0.15">
      <c r="B50" s="1171"/>
      <c r="C50" s="1172"/>
      <c r="D50" s="85"/>
      <c r="E50" s="1175" t="s">
        <v>34</v>
      </c>
      <c r="F50" s="1175"/>
      <c r="G50" s="1175"/>
      <c r="H50" s="1176"/>
      <c r="I50" s="86">
        <v>1853</v>
      </c>
      <c r="J50" s="87">
        <v>1777</v>
      </c>
      <c r="K50" s="87">
        <v>1812</v>
      </c>
      <c r="L50" s="87">
        <v>1849</v>
      </c>
      <c r="M50" s="88">
        <v>1790</v>
      </c>
    </row>
    <row r="51" spans="2:13" ht="27.75" customHeight="1" x14ac:dyDescent="0.15">
      <c r="B51" s="1173"/>
      <c r="C51" s="1174"/>
      <c r="D51" s="85"/>
      <c r="E51" s="1175" t="s">
        <v>35</v>
      </c>
      <c r="F51" s="1175"/>
      <c r="G51" s="1175"/>
      <c r="H51" s="1176"/>
      <c r="I51" s="86">
        <v>27064</v>
      </c>
      <c r="J51" s="87">
        <v>27664</v>
      </c>
      <c r="K51" s="87">
        <v>28045</v>
      </c>
      <c r="L51" s="87">
        <v>28966</v>
      </c>
      <c r="M51" s="88">
        <v>28518</v>
      </c>
    </row>
    <row r="52" spans="2:13" ht="27.75" customHeight="1" thickBot="1" x14ac:dyDescent="0.2">
      <c r="B52" s="1177" t="s">
        <v>20</v>
      </c>
      <c r="C52" s="1178"/>
      <c r="D52" s="90"/>
      <c r="E52" s="1179" t="s">
        <v>36</v>
      </c>
      <c r="F52" s="1179"/>
      <c r="G52" s="1179"/>
      <c r="H52" s="1180"/>
      <c r="I52" s="91">
        <v>4673</v>
      </c>
      <c r="J52" s="92">
        <v>3657</v>
      </c>
      <c r="K52" s="92">
        <v>2692</v>
      </c>
      <c r="L52" s="92">
        <v>899</v>
      </c>
      <c r="M52" s="93">
        <v>98</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513</v>
      </c>
      <c r="G2" s="111"/>
      <c r="H2" s="112"/>
    </row>
    <row r="3" spans="1:8" x14ac:dyDescent="0.15">
      <c r="A3" s="108" t="s">
        <v>506</v>
      </c>
      <c r="B3" s="113"/>
      <c r="C3" s="114"/>
      <c r="D3" s="115">
        <v>98273</v>
      </c>
      <c r="E3" s="116"/>
      <c r="F3" s="117">
        <v>66876</v>
      </c>
      <c r="G3" s="118"/>
      <c r="H3" s="119"/>
    </row>
    <row r="4" spans="1:8" x14ac:dyDescent="0.15">
      <c r="A4" s="120"/>
      <c r="B4" s="121"/>
      <c r="C4" s="122"/>
      <c r="D4" s="123">
        <v>48049</v>
      </c>
      <c r="E4" s="124"/>
      <c r="F4" s="125">
        <v>36310</v>
      </c>
      <c r="G4" s="126"/>
      <c r="H4" s="127"/>
    </row>
    <row r="5" spans="1:8" x14ac:dyDescent="0.15">
      <c r="A5" s="108" t="s">
        <v>508</v>
      </c>
      <c r="B5" s="113"/>
      <c r="C5" s="114"/>
      <c r="D5" s="115">
        <v>79734</v>
      </c>
      <c r="E5" s="116"/>
      <c r="F5" s="117">
        <v>51704</v>
      </c>
      <c r="G5" s="118"/>
      <c r="H5" s="119"/>
    </row>
    <row r="6" spans="1:8" x14ac:dyDescent="0.15">
      <c r="A6" s="120"/>
      <c r="B6" s="121"/>
      <c r="C6" s="122"/>
      <c r="D6" s="123">
        <v>48157</v>
      </c>
      <c r="E6" s="124"/>
      <c r="F6" s="125">
        <v>26896</v>
      </c>
      <c r="G6" s="126"/>
      <c r="H6" s="127"/>
    </row>
    <row r="7" spans="1:8" x14ac:dyDescent="0.15">
      <c r="A7" s="108" t="s">
        <v>509</v>
      </c>
      <c r="B7" s="113"/>
      <c r="C7" s="114"/>
      <c r="D7" s="115">
        <v>67615</v>
      </c>
      <c r="E7" s="116"/>
      <c r="F7" s="117">
        <v>52678</v>
      </c>
      <c r="G7" s="118"/>
      <c r="H7" s="119"/>
    </row>
    <row r="8" spans="1:8" x14ac:dyDescent="0.15">
      <c r="A8" s="120"/>
      <c r="B8" s="121"/>
      <c r="C8" s="122"/>
      <c r="D8" s="123">
        <v>38830</v>
      </c>
      <c r="E8" s="124"/>
      <c r="F8" s="125">
        <v>30185</v>
      </c>
      <c r="G8" s="126"/>
      <c r="H8" s="127"/>
    </row>
    <row r="9" spans="1:8" x14ac:dyDescent="0.15">
      <c r="A9" s="108" t="s">
        <v>510</v>
      </c>
      <c r="B9" s="113"/>
      <c r="C9" s="114"/>
      <c r="D9" s="115">
        <v>104432</v>
      </c>
      <c r="E9" s="116"/>
      <c r="F9" s="117">
        <v>69560</v>
      </c>
      <c r="G9" s="118"/>
      <c r="H9" s="119"/>
    </row>
    <row r="10" spans="1:8" x14ac:dyDescent="0.15">
      <c r="A10" s="120"/>
      <c r="B10" s="121"/>
      <c r="C10" s="122"/>
      <c r="D10" s="123">
        <v>53113</v>
      </c>
      <c r="E10" s="124"/>
      <c r="F10" s="125">
        <v>35305</v>
      </c>
      <c r="G10" s="126"/>
      <c r="H10" s="127"/>
    </row>
    <row r="11" spans="1:8" x14ac:dyDescent="0.15">
      <c r="A11" s="108" t="s">
        <v>511</v>
      </c>
      <c r="B11" s="113"/>
      <c r="C11" s="114"/>
      <c r="D11" s="115">
        <v>72982</v>
      </c>
      <c r="E11" s="116"/>
      <c r="F11" s="117">
        <v>65988</v>
      </c>
      <c r="G11" s="118"/>
      <c r="H11" s="119"/>
    </row>
    <row r="12" spans="1:8" x14ac:dyDescent="0.15">
      <c r="A12" s="120"/>
      <c r="B12" s="121"/>
      <c r="C12" s="128"/>
      <c r="D12" s="123">
        <v>47162</v>
      </c>
      <c r="E12" s="124"/>
      <c r="F12" s="125">
        <v>36473</v>
      </c>
      <c r="G12" s="126"/>
      <c r="H12" s="127"/>
    </row>
    <row r="13" spans="1:8" x14ac:dyDescent="0.15">
      <c r="A13" s="108"/>
      <c r="B13" s="113"/>
      <c r="C13" s="129"/>
      <c r="D13" s="130">
        <v>84607</v>
      </c>
      <c r="E13" s="131"/>
      <c r="F13" s="132">
        <v>61361</v>
      </c>
      <c r="G13" s="133"/>
      <c r="H13" s="119"/>
    </row>
    <row r="14" spans="1:8" x14ac:dyDescent="0.15">
      <c r="A14" s="120"/>
      <c r="B14" s="121"/>
      <c r="C14" s="122"/>
      <c r="D14" s="123">
        <v>47062</v>
      </c>
      <c r="E14" s="124"/>
      <c r="F14" s="125">
        <v>33034</v>
      </c>
      <c r="G14" s="126"/>
      <c r="H14" s="127"/>
    </row>
    <row r="17" spans="1:11" x14ac:dyDescent="0.15">
      <c r="A17" s="104" t="s">
        <v>39</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40</v>
      </c>
      <c r="B19" s="134">
        <f>ROUND(VALUE(SUBSTITUTE(実質収支比率等に係る経年分析!F$48,"▲","-")),2)</f>
        <v>3.36</v>
      </c>
      <c r="C19" s="134">
        <f>ROUND(VALUE(SUBSTITUTE(実質収支比率等に係る経年分析!G$48,"▲","-")),2)</f>
        <v>10.24</v>
      </c>
      <c r="D19" s="134">
        <f>ROUND(VALUE(SUBSTITUTE(実質収支比率等に係る経年分析!H$48,"▲","-")),2)</f>
        <v>9.61</v>
      </c>
      <c r="E19" s="134">
        <f>ROUND(VALUE(SUBSTITUTE(実質収支比率等に係る経年分析!I$48,"▲","-")),2)</f>
        <v>8.64</v>
      </c>
      <c r="F19" s="134">
        <f>ROUND(VALUE(SUBSTITUTE(実質収支比率等に係る経年分析!J$48,"▲","-")),2)</f>
        <v>8.5</v>
      </c>
    </row>
    <row r="20" spans="1:11" x14ac:dyDescent="0.15">
      <c r="A20" s="134" t="s">
        <v>41</v>
      </c>
      <c r="B20" s="134">
        <f>ROUND(VALUE(SUBSTITUTE(実質収支比率等に係る経年分析!F$47,"▲","-")),2)</f>
        <v>31.87</v>
      </c>
      <c r="C20" s="134">
        <f>ROUND(VALUE(SUBSTITUTE(実質収支比率等に係る経年分析!G$47,"▲","-")),2)</f>
        <v>31.84</v>
      </c>
      <c r="D20" s="134">
        <f>ROUND(VALUE(SUBSTITUTE(実質収支比率等に係る経年分析!H$47,"▲","-")),2)</f>
        <v>32.22</v>
      </c>
      <c r="E20" s="134">
        <f>ROUND(VALUE(SUBSTITUTE(実質収支比率等に係る経年分析!I$47,"▲","-")),2)</f>
        <v>36.93</v>
      </c>
      <c r="F20" s="134">
        <f>ROUND(VALUE(SUBSTITUTE(実質収支比率等に係る経年分析!J$47,"▲","-")),2)</f>
        <v>41.92</v>
      </c>
    </row>
    <row r="21" spans="1:11" x14ac:dyDescent="0.15">
      <c r="A21" s="134" t="s">
        <v>42</v>
      </c>
      <c r="B21" s="134">
        <f>IF(ISNUMBER(VALUE(SUBSTITUTE(実質収支比率等に係る経年分析!F$49,"▲","-"))),ROUND(VALUE(SUBSTITUTE(実質収支比率等に係る経年分析!F$49,"▲","-")),2),NA())</f>
        <v>-3.03</v>
      </c>
      <c r="C21" s="134">
        <f>IF(ISNUMBER(VALUE(SUBSTITUTE(実質収支比率等に係る経年分析!G$49,"▲","-"))),ROUND(VALUE(SUBSTITUTE(実質収支比率等に係る経年分析!G$49,"▲","-")),2),NA())</f>
        <v>6.97</v>
      </c>
      <c r="D21" s="134">
        <f>IF(ISNUMBER(VALUE(SUBSTITUTE(実質収支比率等に係る経年分析!H$49,"▲","-"))),ROUND(VALUE(SUBSTITUTE(実質収支比率等に係る経年分析!H$49,"▲","-")),2),NA())</f>
        <v>-0.41</v>
      </c>
      <c r="E21" s="134">
        <f>IF(ISNUMBER(VALUE(SUBSTITUTE(実質収支比率等に係る経年分析!I$49,"▲","-"))),ROUND(VALUE(SUBSTITUTE(実質収支比率等に係る経年分析!I$49,"▲","-")),2),NA())</f>
        <v>-0.76</v>
      </c>
      <c r="F21" s="134">
        <f>IF(ISNUMBER(VALUE(SUBSTITUTE(実質収支比率等に係る経年分析!J$49,"▲","-"))),ROUND(VALUE(SUBSTITUTE(実質収支比率等に係る経年分析!J$49,"▲","-")),2),NA())</f>
        <v>-0.15</v>
      </c>
    </row>
    <row r="24" spans="1:11" x14ac:dyDescent="0.15">
      <c r="A24" s="104" t="s">
        <v>43</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特別養護老人ホーム特別会計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地域生活排水処理事業特別会計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特定環境保全公共下水道事業特別会計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0.34</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8.6300000000000008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v>
      </c>
    </row>
    <row r="39" spans="1:16" x14ac:dyDescent="0.15">
      <c r="A39" s="104" t="s">
        <v>46</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2315</v>
      </c>
      <c r="E42" s="136"/>
      <c r="F42" s="136"/>
      <c r="G42" s="136">
        <f>'実質公債費比率（分子）の構造'!L$52</f>
        <v>2387</v>
      </c>
      <c r="H42" s="136"/>
      <c r="I42" s="136"/>
      <c r="J42" s="136">
        <f>'実質公債費比率（分子）の構造'!M$52</f>
        <v>2427</v>
      </c>
      <c r="K42" s="136"/>
      <c r="L42" s="136"/>
      <c r="M42" s="136">
        <f>'実質公債費比率（分子）の構造'!N$52</f>
        <v>2463</v>
      </c>
      <c r="N42" s="136"/>
      <c r="O42" s="136"/>
      <c r="P42" s="136">
        <f>'実質公債費比率（分子）の構造'!O$52</f>
        <v>2604</v>
      </c>
    </row>
    <row r="43" spans="1:16" x14ac:dyDescent="0.15">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f>'実質公債費比率（分子）の構造'!K$50</f>
        <v>185</v>
      </c>
      <c r="C44" s="136"/>
      <c r="D44" s="136"/>
      <c r="E44" s="136">
        <f>'実質公債費比率（分子）の構造'!L$50</f>
        <v>151</v>
      </c>
      <c r="F44" s="136"/>
      <c r="G44" s="136"/>
      <c r="H44" s="136">
        <f>'実質公債費比率（分子）の構造'!M$50</f>
        <v>148</v>
      </c>
      <c r="I44" s="136"/>
      <c r="J44" s="136"/>
      <c r="K44" s="136">
        <f>'実質公債費比率（分子）の構造'!N$50</f>
        <v>144</v>
      </c>
      <c r="L44" s="136"/>
      <c r="M44" s="136"/>
      <c r="N44" s="136">
        <f>'実質公債費比率（分子）の構造'!O$50</f>
        <v>142</v>
      </c>
      <c r="O44" s="136"/>
      <c r="P44" s="136"/>
    </row>
    <row r="45" spans="1:16" x14ac:dyDescent="0.15">
      <c r="A45" s="136" t="s">
        <v>52</v>
      </c>
      <c r="B45" s="136">
        <f>'実質公債費比率（分子）の構造'!K$49</f>
        <v>213</v>
      </c>
      <c r="C45" s="136"/>
      <c r="D45" s="136"/>
      <c r="E45" s="136">
        <f>'実質公債費比率（分子）の構造'!L$49</f>
        <v>196</v>
      </c>
      <c r="F45" s="136"/>
      <c r="G45" s="136"/>
      <c r="H45" s="136">
        <f>'実質公債費比率（分子）の構造'!M$49</f>
        <v>183</v>
      </c>
      <c r="I45" s="136"/>
      <c r="J45" s="136"/>
      <c r="K45" s="136">
        <f>'実質公債費比率（分子）の構造'!N$49</f>
        <v>170</v>
      </c>
      <c r="L45" s="136"/>
      <c r="M45" s="136"/>
      <c r="N45" s="136">
        <f>'実質公債費比率（分子）の構造'!O$49</f>
        <v>172</v>
      </c>
      <c r="O45" s="136"/>
      <c r="P45" s="136"/>
    </row>
    <row r="46" spans="1:16" x14ac:dyDescent="0.15">
      <c r="A46" s="136" t="s">
        <v>53</v>
      </c>
      <c r="B46" s="136">
        <f>'実質公債費比率（分子）の構造'!K$48</f>
        <v>433</v>
      </c>
      <c r="C46" s="136"/>
      <c r="D46" s="136"/>
      <c r="E46" s="136">
        <f>'実質公債費比率（分子）の構造'!L$48</f>
        <v>475</v>
      </c>
      <c r="F46" s="136"/>
      <c r="G46" s="136"/>
      <c r="H46" s="136">
        <f>'実質公債費比率（分子）の構造'!M$48</f>
        <v>516</v>
      </c>
      <c r="I46" s="136"/>
      <c r="J46" s="136"/>
      <c r="K46" s="136">
        <f>'実質公債費比率（分子）の構造'!N$48</f>
        <v>486</v>
      </c>
      <c r="L46" s="136"/>
      <c r="M46" s="136"/>
      <c r="N46" s="136">
        <f>'実質公債費比率（分子）の構造'!O$48</f>
        <v>521</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2813</v>
      </c>
      <c r="C49" s="136"/>
      <c r="D49" s="136"/>
      <c r="E49" s="136">
        <f>'実質公債費比率（分子）の構造'!L$45</f>
        <v>2811</v>
      </c>
      <c r="F49" s="136"/>
      <c r="G49" s="136"/>
      <c r="H49" s="136">
        <f>'実質公債費比率（分子）の構造'!M$45</f>
        <v>2731</v>
      </c>
      <c r="I49" s="136"/>
      <c r="J49" s="136"/>
      <c r="K49" s="136">
        <f>'実質公債費比率（分子）の構造'!N$45</f>
        <v>2691</v>
      </c>
      <c r="L49" s="136"/>
      <c r="M49" s="136"/>
      <c r="N49" s="136">
        <f>'実質公債費比率（分子）の構造'!O$45</f>
        <v>2739</v>
      </c>
      <c r="O49" s="136"/>
      <c r="P49" s="136"/>
    </row>
    <row r="50" spans="1:16" x14ac:dyDescent="0.15">
      <c r="A50" s="136" t="s">
        <v>57</v>
      </c>
      <c r="B50" s="136" t="e">
        <f>NA()</f>
        <v>#N/A</v>
      </c>
      <c r="C50" s="136">
        <f>IF(ISNUMBER('実質公債費比率（分子）の構造'!K$53),'実質公債費比率（分子）の構造'!K$53,NA())</f>
        <v>1329</v>
      </c>
      <c r="D50" s="136" t="e">
        <f>NA()</f>
        <v>#N/A</v>
      </c>
      <c r="E50" s="136" t="e">
        <f>NA()</f>
        <v>#N/A</v>
      </c>
      <c r="F50" s="136">
        <f>IF(ISNUMBER('実質公債費比率（分子）の構造'!L$53),'実質公債費比率（分子）の構造'!L$53,NA())</f>
        <v>1246</v>
      </c>
      <c r="G50" s="136" t="e">
        <f>NA()</f>
        <v>#N/A</v>
      </c>
      <c r="H50" s="136" t="e">
        <f>NA()</f>
        <v>#N/A</v>
      </c>
      <c r="I50" s="136">
        <f>IF(ISNUMBER('実質公債費比率（分子）の構造'!M$53),'実質公債費比率（分子）の構造'!M$53,NA())</f>
        <v>1151</v>
      </c>
      <c r="J50" s="136" t="e">
        <f>NA()</f>
        <v>#N/A</v>
      </c>
      <c r="K50" s="136" t="e">
        <f>NA()</f>
        <v>#N/A</v>
      </c>
      <c r="L50" s="136">
        <f>IF(ISNUMBER('実質公債費比率（分子）の構造'!N$53),'実質公債費比率（分子）の構造'!N$53,NA())</f>
        <v>1028</v>
      </c>
      <c r="M50" s="136" t="e">
        <f>NA()</f>
        <v>#N/A</v>
      </c>
      <c r="N50" s="136" t="e">
        <f>NA()</f>
        <v>#N/A</v>
      </c>
      <c r="O50" s="136">
        <f>IF(ISNUMBER('実質公債費比率（分子）の構造'!O$53),'実質公債費比率（分子）の構造'!O$53,NA())</f>
        <v>970</v>
      </c>
      <c r="P50" s="136" t="e">
        <f>NA()</f>
        <v>#N/A</v>
      </c>
    </row>
    <row r="53" spans="1:16" x14ac:dyDescent="0.15">
      <c r="A53" s="104" t="s">
        <v>58</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27064</v>
      </c>
      <c r="E56" s="135"/>
      <c r="F56" s="135"/>
      <c r="G56" s="135">
        <f>'将来負担比率（分子）の構造'!J$51</f>
        <v>27664</v>
      </c>
      <c r="H56" s="135"/>
      <c r="I56" s="135"/>
      <c r="J56" s="135">
        <f>'将来負担比率（分子）の構造'!K$51</f>
        <v>28045</v>
      </c>
      <c r="K56" s="135"/>
      <c r="L56" s="135"/>
      <c r="M56" s="135">
        <f>'将来負担比率（分子）の構造'!L$51</f>
        <v>28966</v>
      </c>
      <c r="N56" s="135"/>
      <c r="O56" s="135"/>
      <c r="P56" s="135">
        <f>'将来負担比率（分子）の構造'!M$51</f>
        <v>28518</v>
      </c>
    </row>
    <row r="57" spans="1:16" x14ac:dyDescent="0.15">
      <c r="A57" s="135" t="s">
        <v>34</v>
      </c>
      <c r="B57" s="135"/>
      <c r="C57" s="135"/>
      <c r="D57" s="135">
        <f>'将来負担比率（分子）の構造'!I$50</f>
        <v>1853</v>
      </c>
      <c r="E57" s="135"/>
      <c r="F57" s="135"/>
      <c r="G57" s="135">
        <f>'将来負担比率（分子）の構造'!J$50</f>
        <v>1777</v>
      </c>
      <c r="H57" s="135"/>
      <c r="I57" s="135"/>
      <c r="J57" s="135">
        <f>'将来負担比率（分子）の構造'!K$50</f>
        <v>1812</v>
      </c>
      <c r="K57" s="135"/>
      <c r="L57" s="135"/>
      <c r="M57" s="135">
        <f>'将来負担比率（分子）の構造'!L$50</f>
        <v>1849</v>
      </c>
      <c r="N57" s="135"/>
      <c r="O57" s="135"/>
      <c r="P57" s="135">
        <f>'将来負担比率（分子）の構造'!M$50</f>
        <v>1790</v>
      </c>
    </row>
    <row r="58" spans="1:16" x14ac:dyDescent="0.15">
      <c r="A58" s="135" t="s">
        <v>33</v>
      </c>
      <c r="B58" s="135"/>
      <c r="C58" s="135"/>
      <c r="D58" s="135">
        <f>'将来負担比率（分子）の構造'!I$49</f>
        <v>9726</v>
      </c>
      <c r="E58" s="135"/>
      <c r="F58" s="135"/>
      <c r="G58" s="135">
        <f>'将来負担比率（分子）の構造'!J$49</f>
        <v>9870</v>
      </c>
      <c r="H58" s="135"/>
      <c r="I58" s="135"/>
      <c r="J58" s="135">
        <f>'将来負担比率（分子）の構造'!K$49</f>
        <v>10793</v>
      </c>
      <c r="K58" s="135"/>
      <c r="L58" s="135"/>
      <c r="M58" s="135">
        <f>'将来負担比率（分子）の構造'!L$49</f>
        <v>11478</v>
      </c>
      <c r="N58" s="135"/>
      <c r="O58" s="135"/>
      <c r="P58" s="135">
        <f>'将来負担比率（分子）の構造'!M$49</f>
        <v>12602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1207</v>
      </c>
      <c r="C61" s="135"/>
      <c r="D61" s="135"/>
      <c r="E61" s="135">
        <f>'将来負担比率（分子）の構造'!J$46</f>
        <v>1207</v>
      </c>
      <c r="F61" s="135"/>
      <c r="G61" s="135"/>
      <c r="H61" s="135">
        <f>'将来負担比率（分子）の構造'!K$46</f>
        <v>1207</v>
      </c>
      <c r="I61" s="135"/>
      <c r="J61" s="135"/>
      <c r="K61" s="135">
        <f>'将来負担比率（分子）の構造'!L$46</f>
        <v>1207</v>
      </c>
      <c r="L61" s="135"/>
      <c r="M61" s="135"/>
      <c r="N61" s="135">
        <f>'将来負担比率（分子）の構造'!M$46</f>
        <v>1386</v>
      </c>
      <c r="O61" s="135"/>
      <c r="P61" s="135"/>
    </row>
    <row r="62" spans="1:16" x14ac:dyDescent="0.15">
      <c r="A62" s="135" t="s">
        <v>28</v>
      </c>
      <c r="B62" s="135">
        <f>'将来負担比率（分子）の構造'!I$45</f>
        <v>4293</v>
      </c>
      <c r="C62" s="135"/>
      <c r="D62" s="135"/>
      <c r="E62" s="135">
        <f>'将来負担比率（分子）の構造'!J$45</f>
        <v>3832</v>
      </c>
      <c r="F62" s="135"/>
      <c r="G62" s="135"/>
      <c r="H62" s="135">
        <f>'将来負担比率（分子）の構造'!K$45</f>
        <v>3419</v>
      </c>
      <c r="I62" s="135"/>
      <c r="J62" s="135"/>
      <c r="K62" s="135">
        <f>'将来負担比率（分子）の構造'!L$45</f>
        <v>3053</v>
      </c>
      <c r="L62" s="135"/>
      <c r="M62" s="135"/>
      <c r="N62" s="135">
        <f>'将来負担比率（分子）の構造'!M$45</f>
        <v>2613</v>
      </c>
      <c r="O62" s="135"/>
      <c r="P62" s="135"/>
    </row>
    <row r="63" spans="1:16" x14ac:dyDescent="0.15">
      <c r="A63" s="135" t="s">
        <v>27</v>
      </c>
      <c r="B63" s="135">
        <f>'将来負担比率（分子）の構造'!I$44</f>
        <v>1245</v>
      </c>
      <c r="C63" s="135"/>
      <c r="D63" s="135"/>
      <c r="E63" s="135">
        <f>'将来負担比率（分子）の構造'!J$44</f>
        <v>1138</v>
      </c>
      <c r="F63" s="135"/>
      <c r="G63" s="135"/>
      <c r="H63" s="135">
        <f>'将来負担比率（分子）の構造'!K$44</f>
        <v>1067</v>
      </c>
      <c r="I63" s="135"/>
      <c r="J63" s="135"/>
      <c r="K63" s="135">
        <f>'将来負担比率（分子）の構造'!L$44</f>
        <v>953</v>
      </c>
      <c r="L63" s="135"/>
      <c r="M63" s="135"/>
      <c r="N63" s="135">
        <f>'将来負担比率（分子）の構造'!M$44</f>
        <v>988</v>
      </c>
      <c r="O63" s="135"/>
      <c r="P63" s="135"/>
    </row>
    <row r="64" spans="1:16" x14ac:dyDescent="0.15">
      <c r="A64" s="135" t="s">
        <v>26</v>
      </c>
      <c r="B64" s="135">
        <f>'将来負担比率（分子）の構造'!I$43</f>
        <v>8665</v>
      </c>
      <c r="C64" s="135"/>
      <c r="D64" s="135"/>
      <c r="E64" s="135">
        <f>'将来負担比率（分子）の構造'!J$43</f>
        <v>8652</v>
      </c>
      <c r="F64" s="135"/>
      <c r="G64" s="135"/>
      <c r="H64" s="135">
        <f>'将来負担比率（分子）の構造'!K$43</f>
        <v>9080</v>
      </c>
      <c r="I64" s="135"/>
      <c r="J64" s="135"/>
      <c r="K64" s="135">
        <f>'将来負担比率（分子）の構造'!L$43</f>
        <v>8955</v>
      </c>
      <c r="L64" s="135"/>
      <c r="M64" s="135"/>
      <c r="N64" s="135">
        <f>'将来負担比率（分子）の構造'!M$43</f>
        <v>8758</v>
      </c>
      <c r="O64" s="135"/>
      <c r="P64" s="135"/>
    </row>
    <row r="65" spans="1:16" x14ac:dyDescent="0.15">
      <c r="A65" s="135" t="s">
        <v>25</v>
      </c>
      <c r="B65" s="135">
        <f>'将来負担比率（分子）の構造'!I$42</f>
        <v>1591</v>
      </c>
      <c r="C65" s="135"/>
      <c r="D65" s="135"/>
      <c r="E65" s="135">
        <f>'将来負担比率（分子）の構造'!J$42</f>
        <v>1429</v>
      </c>
      <c r="F65" s="135"/>
      <c r="G65" s="135"/>
      <c r="H65" s="135">
        <f>'将来負担比率（分子）の構造'!K$42</f>
        <v>1270</v>
      </c>
      <c r="I65" s="135"/>
      <c r="J65" s="135"/>
      <c r="K65" s="135">
        <f>'将来負担比率（分子）の構造'!L$42</f>
        <v>1125</v>
      </c>
      <c r="L65" s="135"/>
      <c r="M65" s="135"/>
      <c r="N65" s="135">
        <f>'将来負担比率（分子）の構造'!M$42</f>
        <v>964</v>
      </c>
      <c r="O65" s="135"/>
      <c r="P65" s="135"/>
    </row>
    <row r="66" spans="1:16" x14ac:dyDescent="0.15">
      <c r="A66" s="135" t="s">
        <v>24</v>
      </c>
      <c r="B66" s="135">
        <f>'将来負担比率（分子）の構造'!I$41</f>
        <v>26315</v>
      </c>
      <c r="C66" s="135"/>
      <c r="D66" s="135"/>
      <c r="E66" s="135">
        <f>'将来負担比率（分子）の構造'!J$41</f>
        <v>26710</v>
      </c>
      <c r="F66" s="135"/>
      <c r="G66" s="135"/>
      <c r="H66" s="135">
        <f>'将来負担比率（分子）の構造'!K$41</f>
        <v>27299</v>
      </c>
      <c r="I66" s="135"/>
      <c r="J66" s="135"/>
      <c r="K66" s="135">
        <f>'将来負担比率（分子）の構造'!L$41</f>
        <v>27899</v>
      </c>
      <c r="L66" s="135"/>
      <c r="M66" s="135"/>
      <c r="N66" s="135">
        <f>'将来負担比率（分子）の構造'!M$41</f>
        <v>28299</v>
      </c>
      <c r="O66" s="135"/>
      <c r="P66" s="135"/>
    </row>
    <row r="67" spans="1:16" x14ac:dyDescent="0.15">
      <c r="A67" s="135" t="s">
        <v>61</v>
      </c>
      <c r="B67" s="135" t="e">
        <f>NA()</f>
        <v>#N/A</v>
      </c>
      <c r="C67" s="135">
        <f>IF(ISNUMBER('将来負担比率（分子）の構造'!I$52), IF('将来負担比率（分子）の構造'!I$52 &lt; 0, 0, '将来負担比率（分子）の構造'!I$52), NA())</f>
        <v>4673</v>
      </c>
      <c r="D67" s="135" t="e">
        <f>NA()</f>
        <v>#N/A</v>
      </c>
      <c r="E67" s="135" t="e">
        <f>NA()</f>
        <v>#N/A</v>
      </c>
      <c r="F67" s="135">
        <f>IF(ISNUMBER('将来負担比率（分子）の構造'!J$52), IF('将来負担比率（分子）の構造'!J$52 &lt; 0, 0, '将来負担比率（分子）の構造'!J$52), NA())</f>
        <v>3657</v>
      </c>
      <c r="G67" s="135" t="e">
        <f>NA()</f>
        <v>#N/A</v>
      </c>
      <c r="H67" s="135" t="e">
        <f>NA()</f>
        <v>#N/A</v>
      </c>
      <c r="I67" s="135">
        <f>IF(ISNUMBER('将来負担比率（分子）の構造'!K$52), IF('将来負担比率（分子）の構造'!K$52 &lt; 0, 0, '将来負担比率（分子）の構造'!K$52), NA())</f>
        <v>2692</v>
      </c>
      <c r="J67" s="135" t="e">
        <f>NA()</f>
        <v>#N/A</v>
      </c>
      <c r="K67" s="135" t="e">
        <f>NA()</f>
        <v>#N/A</v>
      </c>
      <c r="L67" s="135">
        <f>IF(ISNUMBER('将来負担比率（分子）の構造'!L$52), IF('将来負担比率（分子）の構造'!L$52 &lt; 0, 0, '将来負担比率（分子）の構造'!L$52), NA())</f>
        <v>899</v>
      </c>
      <c r="M67" s="135" t="e">
        <f>NA()</f>
        <v>#N/A</v>
      </c>
      <c r="N67" s="135" t="e">
        <f>NA()</f>
        <v>#N/A</v>
      </c>
      <c r="O67" s="135">
        <f>IF(ISNUMBER('将来負担比率（分子）の構造'!M$52), IF('将来負担比率（分子）の構造'!M$52 &lt; 0, 0, '将来負担比率（分子）の構造'!M$52), NA())</f>
        <v>98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2016-04-04T00:54:03Z</cp:lastPrinted>
  <dcterms:created xsi:type="dcterms:W3CDTF">2016-02-15T02:20:04Z</dcterms:created>
  <dcterms:modified xsi:type="dcterms:W3CDTF">2016-07-13T07:03:15Z</dcterms:modified>
  <cp:category/>
</cp:coreProperties>
</file>