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172.22.103.35\data\総務部\財政課\契約検査係\18_指名願関係\令和７・８年度\ミラ納品（9.25）\申請書（9.25最終版）\"/>
    </mc:Choice>
  </mc:AlternateContent>
  <workbookProtection workbookAlgorithmName="SHA-512" workbookHashValue="GRq7CfMuYxZUy2eRzQKvoXLoMlG0ZzqZFRQlwyhCpk22i1sTWypFOSU6iwT4aEqIj+bQPUsh00w4vwnVuPBARA==" workbookSaltValue="x9/FNcTUicYyVPgzweJqFQ==" workbookSpinCount="100000" lockStructure="1"/>
  <bookViews>
    <workbookView xWindow="0" yWindow="0" windowWidth="12900" windowHeight="12780"/>
  </bookViews>
  <sheets>
    <sheet name="入力シート" sheetId="1" r:id="rId1"/>
    <sheet name="役員情報入力シート" sheetId="6" r:id="rId2"/>
    <sheet name="settings" sheetId="2" state="hidden" r:id="rId3"/>
  </sheets>
  <definedNames>
    <definedName name="_xlnm.Print_Titles" localSheetId="0">入力シート!$1:$1</definedName>
    <definedName name="_xlnm.Print_Titles" localSheetId="1">役員情報入力シート!$8:$8</definedName>
    <definedName name="希望">入力シート!$A$170</definedName>
    <definedName name="都道府県3">settings!$A$1</definedName>
    <definedName name="都道府県4">settings!$A$2</definedName>
    <definedName name="日付例">settings!$A$3</definedName>
    <definedName name="日付例_s">settings!$A$4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9" i="6" l="1"/>
  <c r="A10" i="6"/>
  <c r="A11" i="6"/>
  <c r="A12" i="6"/>
  <c r="A316" i="1" s="1"/>
  <c r="A13" i="6"/>
  <c r="A14" i="6"/>
  <c r="A15" i="6"/>
  <c r="A16" i="6"/>
  <c r="A17" i="6"/>
  <c r="A18" i="6"/>
  <c r="A19" i="6"/>
  <c r="A20" i="6"/>
  <c r="A21" i="6"/>
  <c r="A22" i="6"/>
  <c r="A23" i="6"/>
  <c r="A24" i="6"/>
  <c r="A25" i="6"/>
  <c r="A26" i="6"/>
  <c r="A27" i="6"/>
  <c r="A28" i="6"/>
  <c r="A29" i="6"/>
  <c r="A30" i="6"/>
  <c r="A31" i="6"/>
  <c r="A32" i="6"/>
  <c r="A33" i="6"/>
  <c r="A34" i="6"/>
  <c r="A35" i="6"/>
  <c r="A36" i="6"/>
  <c r="A37" i="6"/>
  <c r="A38" i="6"/>
  <c r="A39" i="6"/>
  <c r="A40" i="6"/>
  <c r="A41" i="6"/>
  <c r="A42" i="6"/>
  <c r="A43" i="6"/>
  <c r="A44" i="6"/>
  <c r="A45" i="6"/>
  <c r="A46" i="6"/>
  <c r="A47" i="6"/>
  <c r="A48" i="6"/>
  <c r="A49" i="6"/>
  <c r="A50" i="6"/>
  <c r="A51" i="6"/>
  <c r="A52" i="6"/>
  <c r="A53" i="6"/>
  <c r="A54" i="6"/>
  <c r="A55" i="6"/>
  <c r="A56" i="6"/>
  <c r="A57" i="6"/>
  <c r="A58" i="6"/>
  <c r="A267" i="1"/>
  <c r="A170" i="1"/>
  <c r="A161" i="1"/>
  <c r="A159" i="1"/>
  <c r="A157" i="1"/>
  <c r="A153" i="1"/>
  <c r="A151" i="1"/>
  <c r="A149" i="1"/>
  <c r="A120" i="1"/>
  <c r="A118" i="1"/>
  <c r="A116" i="1"/>
  <c r="A114" i="1"/>
  <c r="A112" i="1"/>
  <c r="A87" i="1"/>
  <c r="A85" i="1"/>
  <c r="A83" i="1"/>
  <c r="A81" i="1"/>
  <c r="A79" i="1"/>
  <c r="A77" i="1"/>
  <c r="A75" i="1"/>
  <c r="A73" i="1"/>
  <c r="A71" i="1"/>
  <c r="A69" i="1"/>
  <c r="A63" i="1"/>
  <c r="A42" i="1"/>
  <c r="A40" i="1"/>
  <c r="A36" i="1"/>
  <c r="A34" i="1"/>
  <c r="A32" i="1"/>
  <c r="A30" i="1"/>
  <c r="A28" i="1"/>
  <c r="A26" i="1"/>
  <c r="A24" i="1"/>
  <c r="A22" i="1"/>
  <c r="A20" i="1"/>
  <c r="M58" i="6"/>
  <c r="M57" i="6"/>
  <c r="M56" i="6"/>
  <c r="M55" i="6"/>
  <c r="M54" i="6"/>
  <c r="M53" i="6"/>
  <c r="M52" i="6"/>
  <c r="M51" i="6"/>
  <c r="M50" i="6"/>
  <c r="M49" i="6"/>
  <c r="M48" i="6"/>
  <c r="M47" i="6"/>
  <c r="M46" i="6"/>
  <c r="M45" i="6"/>
  <c r="M44" i="6"/>
  <c r="M43" i="6"/>
  <c r="M42" i="6"/>
  <c r="M41" i="6"/>
  <c r="M40" i="6"/>
  <c r="M39" i="6"/>
  <c r="M38" i="6"/>
  <c r="M37" i="6"/>
  <c r="M36" i="6"/>
  <c r="M35" i="6"/>
  <c r="M34" i="6"/>
  <c r="M33" i="6"/>
  <c r="M32" i="6"/>
  <c r="M31" i="6"/>
  <c r="M30" i="6"/>
  <c r="M29" i="6"/>
  <c r="M28" i="6"/>
  <c r="M27" i="6"/>
  <c r="M26" i="6"/>
  <c r="M25" i="6"/>
  <c r="M24" i="6"/>
  <c r="M23" i="6"/>
  <c r="M22" i="6"/>
  <c r="M21" i="6"/>
  <c r="M20" i="6"/>
  <c r="M19" i="6"/>
  <c r="M18" i="6"/>
  <c r="M17" i="6"/>
  <c r="M16" i="6"/>
  <c r="M15" i="6"/>
  <c r="M14" i="6"/>
  <c r="M13" i="6"/>
  <c r="M12" i="6"/>
  <c r="M11" i="6"/>
  <c r="M8" i="6" s="1"/>
  <c r="M10" i="6"/>
  <c r="M9" i="6"/>
  <c r="H8" i="6"/>
  <c r="A2" i="2" l="1"/>
  <c r="A1" i="2"/>
</calcChain>
</file>

<file path=xl/sharedStrings.xml><?xml version="1.0" encoding="utf-8"?>
<sst xmlns="http://schemas.openxmlformats.org/spreadsheetml/2006/main" count="539" uniqueCount="471">
  <si>
    <t>郵便番号</t>
    <rPh sb="0" eb="4">
      <t>ユウビンバンゴウ</t>
    </rPh>
    <phoneticPr fontId="5"/>
  </si>
  <si>
    <t>所在地</t>
    <rPh sb="0" eb="3">
      <t>ショザイチ</t>
    </rPh>
    <phoneticPr fontId="5"/>
  </si>
  <si>
    <t>商号又は名称カナ</t>
    <rPh sb="0" eb="2">
      <t>ショウゴウ</t>
    </rPh>
    <rPh sb="2" eb="3">
      <t>マタ</t>
    </rPh>
    <rPh sb="4" eb="6">
      <t>メイショウ</t>
    </rPh>
    <phoneticPr fontId="5"/>
  </si>
  <si>
    <t>商号又は名称</t>
    <rPh sb="0" eb="2">
      <t>ショウゴウ</t>
    </rPh>
    <rPh sb="2" eb="3">
      <t>マタ</t>
    </rPh>
    <rPh sb="4" eb="6">
      <t>メイショウ</t>
    </rPh>
    <phoneticPr fontId="5"/>
  </si>
  <si>
    <t>代表者氏名カナ</t>
    <rPh sb="0" eb="3">
      <t>ダイヒョウシャ</t>
    </rPh>
    <rPh sb="3" eb="5">
      <t>シメイ</t>
    </rPh>
    <phoneticPr fontId="5"/>
  </si>
  <si>
    <t>代表者氏名</t>
    <rPh sb="0" eb="3">
      <t>ダイヒョウシャ</t>
    </rPh>
    <rPh sb="3" eb="5">
      <t>シメイ</t>
    </rPh>
    <phoneticPr fontId="5"/>
  </si>
  <si>
    <t>電話番号</t>
    <rPh sb="0" eb="2">
      <t>デンワ</t>
    </rPh>
    <rPh sb="2" eb="4">
      <t>バンゴウ</t>
    </rPh>
    <phoneticPr fontId="5"/>
  </si>
  <si>
    <t>ＦＡＸ番号</t>
    <rPh sb="3" eb="5">
      <t>バンゴウ</t>
    </rPh>
    <phoneticPr fontId="5"/>
  </si>
  <si>
    <t>担当者部署</t>
    <rPh sb="0" eb="3">
      <t>タントウシャ</t>
    </rPh>
    <rPh sb="3" eb="5">
      <t>ブショ</t>
    </rPh>
    <phoneticPr fontId="5"/>
  </si>
  <si>
    <t>E-mailアドレス</t>
    <phoneticPr fontId="5"/>
  </si>
  <si>
    <t>全角カタカナで入力してください。姓と名は１文字分空けてください。</t>
    <phoneticPr fontId="4"/>
  </si>
  <si>
    <t>姓と名は１文字分空けてください。</t>
    <phoneticPr fontId="4"/>
  </si>
  <si>
    <t>都道府県から入力してください。</t>
    <rPh sb="0" eb="4">
      <t>トドウフケン</t>
    </rPh>
    <rPh sb="6" eb="8">
      <t>ニュウリョク</t>
    </rPh>
    <phoneticPr fontId="4"/>
  </si>
  <si>
    <t>正式名称で入力してください。個人の場合は「代表者」と入力してください。</t>
    <rPh sb="5" eb="7">
      <t>ニュウリョク</t>
    </rPh>
    <rPh sb="26" eb="28">
      <t>ニュウリョク</t>
    </rPh>
    <phoneticPr fontId="4"/>
  </si>
  <si>
    <t>担当者氏名カナ</t>
    <rPh sb="0" eb="3">
      <t>タントウシャ</t>
    </rPh>
    <rPh sb="3" eb="5">
      <t>シメイ</t>
    </rPh>
    <phoneticPr fontId="5"/>
  </si>
  <si>
    <t>担当者氏名</t>
    <rPh sb="0" eb="3">
      <t>タントウシャ</t>
    </rPh>
    <rPh sb="3" eb="5">
      <t>シメイ</t>
    </rPh>
    <phoneticPr fontId="5"/>
  </si>
  <si>
    <t xml:space="preserve"> エクセルの計算方法は「自動」に設定してください。</t>
    <rPh sb="6" eb="8">
      <t>ケイサン</t>
    </rPh>
    <rPh sb="8" eb="10">
      <t>ホウホウ</t>
    </rPh>
    <rPh sb="12" eb="14">
      <t>ジドウ</t>
    </rPh>
    <rPh sb="16" eb="18">
      <t>セッテイ</t>
    </rPh>
    <phoneticPr fontId="4"/>
  </si>
  <si>
    <t xml:space="preserve"> 行の追加、削除、シートの変更などはできません。</t>
    <rPh sb="1" eb="2">
      <t>ギョウ</t>
    </rPh>
    <rPh sb="3" eb="5">
      <t>ツイカ</t>
    </rPh>
    <rPh sb="6" eb="8">
      <t>サクジョ</t>
    </rPh>
    <rPh sb="13" eb="15">
      <t>ヘンコウ</t>
    </rPh>
    <phoneticPr fontId="4"/>
  </si>
  <si>
    <t>代表者役職</t>
    <rPh sb="0" eb="3">
      <t>ダイヒョウシャ</t>
    </rPh>
    <rPh sb="3" eb="5">
      <t>ヤクショク</t>
    </rPh>
    <phoneticPr fontId="5"/>
  </si>
  <si>
    <t>保有していない場合は、入力する必要はありません。</t>
    <rPh sb="0" eb="2">
      <t>ホユウ</t>
    </rPh>
    <rPh sb="7" eb="9">
      <t>バアイ</t>
    </rPh>
    <rPh sb="11" eb="13">
      <t>ニュウリョク</t>
    </rPh>
    <rPh sb="15" eb="17">
      <t>ヒツヨウ</t>
    </rPh>
    <phoneticPr fontId="4"/>
  </si>
  <si>
    <t>C.担当者情報</t>
    <rPh sb="2" eb="5">
      <t>タントウシャ</t>
    </rPh>
    <rPh sb="5" eb="7">
      <t>ジョウホウ</t>
    </rPh>
    <phoneticPr fontId="4"/>
  </si>
  <si>
    <t>A.主たる営業所(本社)情報</t>
    <rPh sb="2" eb="3">
      <t>シュ</t>
    </rPh>
    <rPh sb="5" eb="8">
      <t>エイギョウショ</t>
    </rPh>
    <rPh sb="9" eb="11">
      <t>ホンシャ</t>
    </rPh>
    <rPh sb="12" eb="14">
      <t>ジョウホウ</t>
    </rPh>
    <phoneticPr fontId="4"/>
  </si>
  <si>
    <t>B.契約する営業所情報</t>
    <rPh sb="2" eb="4">
      <t>ケイヤク</t>
    </rPh>
    <rPh sb="6" eb="9">
      <t>エイギョウショ</t>
    </rPh>
    <rPh sb="9" eb="11">
      <t>ジョウホウ</t>
    </rPh>
    <phoneticPr fontId="4"/>
  </si>
  <si>
    <t>部署がない場合は「本社」又は「本店」と入力し、個人の場合は「本店」と入力してください。</t>
    <rPh sb="0" eb="2">
      <t>ブショ</t>
    </rPh>
    <rPh sb="5" eb="7">
      <t>バアイ</t>
    </rPh>
    <rPh sb="9" eb="11">
      <t>ホンシャ</t>
    </rPh>
    <rPh sb="12" eb="13">
      <t>マタ</t>
    </rPh>
    <rPh sb="15" eb="17">
      <t>ホンテン</t>
    </rPh>
    <rPh sb="19" eb="21">
      <t>ニュウリョク</t>
    </rPh>
    <rPh sb="23" eb="25">
      <t>コジン</t>
    </rPh>
    <rPh sb="26" eb="28">
      <t>バアイ</t>
    </rPh>
    <rPh sb="30" eb="32">
      <t>ホンテン</t>
    </rPh>
    <rPh sb="34" eb="36">
      <t>ニュウリョク</t>
    </rPh>
    <phoneticPr fontId="4"/>
  </si>
  <si>
    <t>D.行政書士情報</t>
    <rPh sb="2" eb="4">
      <t>ギョウセイ</t>
    </rPh>
    <rPh sb="4" eb="6">
      <t>ショシ</t>
    </rPh>
    <rPh sb="6" eb="8">
      <t>ジョウホウ</t>
    </rPh>
    <phoneticPr fontId="4"/>
  </si>
  <si>
    <t>行政書士氏名カナ</t>
    <rPh sb="0" eb="2">
      <t>ギョウセイ</t>
    </rPh>
    <rPh sb="2" eb="4">
      <t>ショシ</t>
    </rPh>
    <rPh sb="4" eb="6">
      <t>シメイ</t>
    </rPh>
    <phoneticPr fontId="5"/>
  </si>
  <si>
    <t>行政書士氏名</t>
    <rPh sb="0" eb="2">
      <t>ギョウセイ</t>
    </rPh>
    <rPh sb="2" eb="4">
      <t>ショシ</t>
    </rPh>
    <rPh sb="4" eb="6">
      <t>シメイ</t>
    </rPh>
    <phoneticPr fontId="5"/>
  </si>
  <si>
    <t>入札・契約権限の委任</t>
    <rPh sb="8" eb="10">
      <t>イニン</t>
    </rPh>
    <phoneticPr fontId="4"/>
  </si>
  <si>
    <t>受任者役職</t>
    <rPh sb="0" eb="3">
      <t>ジュニンシャ</t>
    </rPh>
    <phoneticPr fontId="5"/>
  </si>
  <si>
    <t>受任者氏名カナ</t>
    <rPh sb="3" eb="5">
      <t>シメイ</t>
    </rPh>
    <phoneticPr fontId="5"/>
  </si>
  <si>
    <t>受任者氏名</t>
    <rPh sb="3" eb="5">
      <t>シメイ</t>
    </rPh>
    <phoneticPr fontId="5"/>
  </si>
  <si>
    <t>希望</t>
    <rPh sb="0" eb="2">
      <t>キボウ</t>
    </rPh>
    <phoneticPr fontId="7"/>
  </si>
  <si>
    <t>役員情報</t>
    <rPh sb="0" eb="2">
      <t>ヤクイン</t>
    </rPh>
    <rPh sb="2" eb="4">
      <t>ジョウホウ</t>
    </rPh>
    <phoneticPr fontId="4"/>
  </si>
  <si>
    <r>
      <t xml:space="preserve">役職 </t>
    </r>
    <r>
      <rPr>
        <sz val="11"/>
        <color rgb="FFFF0000"/>
        <rFont val="ＭＳ ゴシック"/>
        <family val="3"/>
        <charset val="128"/>
      </rPr>
      <t>*1</t>
    </r>
    <rPh sb="0" eb="2">
      <t>ヤクショク</t>
    </rPh>
    <phoneticPr fontId="4"/>
  </si>
  <si>
    <r>
      <t xml:space="preserve">氏名 </t>
    </r>
    <r>
      <rPr>
        <sz val="11"/>
        <color rgb="FFFF0000"/>
        <rFont val="ＭＳ ゴシック"/>
        <family val="3"/>
        <charset val="128"/>
      </rPr>
      <t>*2</t>
    </r>
    <rPh sb="0" eb="2">
      <t>シメイ</t>
    </rPh>
    <phoneticPr fontId="4"/>
  </si>
  <si>
    <r>
      <t xml:space="preserve">フリガナ </t>
    </r>
    <r>
      <rPr>
        <sz val="11"/>
        <color rgb="FFFF0000"/>
        <rFont val="ＭＳ ゴシック"/>
        <family val="3"/>
        <charset val="128"/>
      </rPr>
      <t>*3</t>
    </r>
    <phoneticPr fontId="4"/>
  </si>
  <si>
    <r>
      <t xml:space="preserve">性別
</t>
    </r>
    <r>
      <rPr>
        <sz val="11"/>
        <color rgb="FFFF0000"/>
        <rFont val="ＭＳ ゴシック"/>
        <family val="3"/>
        <charset val="128"/>
      </rPr>
      <t>*4</t>
    </r>
    <rPh sb="0" eb="2">
      <t>セイベツ</t>
    </rPh>
    <phoneticPr fontId="4"/>
  </si>
  <si>
    <r>
      <t xml:space="preserve">常勤・非常勤
</t>
    </r>
    <r>
      <rPr>
        <sz val="11"/>
        <color rgb="FFFF0000"/>
        <rFont val="ＭＳ ゴシック"/>
        <family val="3"/>
        <charset val="128"/>
      </rPr>
      <t>*4</t>
    </r>
    <rPh sb="0" eb="2">
      <t>ジョウキン</t>
    </rPh>
    <rPh sb="3" eb="6">
      <t>ヒジョウキン</t>
    </rPh>
    <phoneticPr fontId="4"/>
  </si>
  <si>
    <t>備考</t>
    <rPh sb="0" eb="2">
      <t>ビコウ</t>
    </rPh>
    <phoneticPr fontId="4"/>
  </si>
  <si>
    <t>支店・営業所に入札・契約権限を委任する場合、(1)入札・契約権限の委任欄にリストから「する」を選択し、支店・営業所情報を入力してください。</t>
    <phoneticPr fontId="4"/>
  </si>
  <si>
    <t>リストから選択してください。</t>
    <phoneticPr fontId="4"/>
  </si>
  <si>
    <t>行政書士が代理申請する場合、(1)代理申請欄にリストから「する」を選択し、行政書士情報を入力してください。</t>
    <phoneticPr fontId="11"/>
  </si>
  <si>
    <t>代理申請</t>
    <rPh sb="0" eb="2">
      <t>ダイリ</t>
    </rPh>
    <rPh sb="2" eb="4">
      <t>シンセイ</t>
    </rPh>
    <phoneticPr fontId="10"/>
  </si>
  <si>
    <t>許認可・資格等</t>
    <rPh sb="0" eb="3">
      <t>キョニンカ</t>
    </rPh>
    <rPh sb="4" eb="6">
      <t>シカク</t>
    </rPh>
    <rPh sb="6" eb="7">
      <t>トウ</t>
    </rPh>
    <phoneticPr fontId="5"/>
  </si>
  <si>
    <t>タクシー運行等自動車による旅客運送</t>
  </si>
  <si>
    <t>【必須】信書便事業者（日本郵便株式会社を除く。）</t>
  </si>
  <si>
    <t>【必須】建築士　又は　特定建築物調査員</t>
    <phoneticPr fontId="5"/>
  </si>
  <si>
    <t>【必須】電気主任技術者</t>
    <phoneticPr fontId="5"/>
  </si>
  <si>
    <t>【必須】工事担任者ＡＩ第1種　又は　工事担任者ＡＩ・ＤＤ総合種</t>
    <phoneticPr fontId="5"/>
  </si>
  <si>
    <t>【必須】警備業認定
【必須】機械警備業務開始届出
【必須】機械警備業務管理者</t>
    <phoneticPr fontId="5"/>
  </si>
  <si>
    <t>【必須】電気通信事業届出・登録・認可[電気通信事業法]</t>
    <phoneticPr fontId="5"/>
  </si>
  <si>
    <t>菊池市 競争入札参加資格審査申請書【役務委託等】</t>
    <rPh sb="4" eb="6">
      <t>キョウソウ</t>
    </rPh>
    <rPh sb="6" eb="8">
      <t>ニュウサツ</t>
    </rPh>
    <rPh sb="8" eb="10">
      <t>サンカ</t>
    </rPh>
    <rPh sb="10" eb="12">
      <t>シカク</t>
    </rPh>
    <rPh sb="12" eb="14">
      <t>シンサ</t>
    </rPh>
    <rPh sb="14" eb="17">
      <t>シンセイショ</t>
    </rPh>
    <rPh sb="18" eb="20">
      <t>エキム</t>
    </rPh>
    <rPh sb="20" eb="22">
      <t>イタク</t>
    </rPh>
    <rPh sb="22" eb="23">
      <t>トウ</t>
    </rPh>
    <phoneticPr fontId="4"/>
  </si>
  <si>
    <t>都道府県から入力してください。番地は「-（ハイフン）を使わず「○○番地○」と入力してください。</t>
    <rPh sb="0" eb="4">
      <t>トドウフケン</t>
    </rPh>
    <rPh sb="6" eb="8">
      <t>ニュウリョク</t>
    </rPh>
    <rPh sb="15" eb="17">
      <t>バンチ</t>
    </rPh>
    <rPh sb="27" eb="28">
      <t>ツカ</t>
    </rPh>
    <rPh sb="33" eb="35">
      <t>バンチ</t>
    </rPh>
    <rPh sb="38" eb="40">
      <t>ニュウリョク</t>
    </rPh>
    <phoneticPr fontId="4"/>
  </si>
  <si>
    <t>大分類
コード</t>
    <rPh sb="0" eb="3">
      <t>ダイブンルイ</t>
    </rPh>
    <phoneticPr fontId="7"/>
  </si>
  <si>
    <t>大分類</t>
    <rPh sb="0" eb="1">
      <t>ダイ</t>
    </rPh>
    <phoneticPr fontId="7"/>
  </si>
  <si>
    <t>小分類
コード</t>
    <rPh sb="0" eb="3">
      <t>ショウブンルイ</t>
    </rPh>
    <phoneticPr fontId="7"/>
  </si>
  <si>
    <t>小分類</t>
    <rPh sb="0" eb="1">
      <t>ショウ</t>
    </rPh>
    <phoneticPr fontId="7"/>
  </si>
  <si>
    <t>取扱品目</t>
    <phoneticPr fontId="5"/>
  </si>
  <si>
    <t>10</t>
  </si>
  <si>
    <t>施設管理</t>
    <rPh sb="0" eb="2">
      <t>シセツ</t>
    </rPh>
    <rPh sb="2" eb="4">
      <t>カンリ</t>
    </rPh>
    <phoneticPr fontId="10"/>
  </si>
  <si>
    <t>1010</t>
  </si>
  <si>
    <t>施設清掃</t>
    <rPh sb="0" eb="2">
      <t>シセツ</t>
    </rPh>
    <rPh sb="2" eb="4">
      <t>セイソウ</t>
    </rPh>
    <phoneticPr fontId="10"/>
  </si>
  <si>
    <t>建築物環境衛生総合管理業者登録
建築物清掃業者登録
統括管理者
建築物環境衛生管理技術者
ビルクリーニング技能士</t>
    <phoneticPr fontId="5"/>
  </si>
  <si>
    <t>1011</t>
  </si>
  <si>
    <t>空気環境の測定</t>
    <rPh sb="0" eb="2">
      <t>クウキ</t>
    </rPh>
    <rPh sb="2" eb="4">
      <t>カンキョウ</t>
    </rPh>
    <rPh sb="5" eb="7">
      <t>ソクテイ</t>
    </rPh>
    <phoneticPr fontId="10"/>
  </si>
  <si>
    <t>建築物環境衛生総合管理業者登録
建築物空気環境測定業者登録
統括管理者
建築物環境衛生管理技術者
空気環境測定実施者</t>
    <phoneticPr fontId="5"/>
  </si>
  <si>
    <t>1012</t>
  </si>
  <si>
    <t>飲料水の水質検査</t>
    <rPh sb="0" eb="3">
      <t>インリョウスイ</t>
    </rPh>
    <rPh sb="4" eb="6">
      <t>スイシツ</t>
    </rPh>
    <rPh sb="6" eb="8">
      <t>ケンサ</t>
    </rPh>
    <phoneticPr fontId="10"/>
  </si>
  <si>
    <t>建築物環境衛生総合管理業者登録
建築物飲料水水質検査業者登録
統括管理者
空調給排水管理監督者
建築物環境衛生管理技術者
水質検査実施者</t>
    <phoneticPr fontId="5"/>
  </si>
  <si>
    <t>1013</t>
  </si>
  <si>
    <t>建築物ねずみ害虫駆除</t>
    <rPh sb="0" eb="3">
      <t>ケンチクブツ</t>
    </rPh>
    <rPh sb="6" eb="8">
      <t>ガイチュウ</t>
    </rPh>
    <rPh sb="8" eb="10">
      <t>クジョ</t>
    </rPh>
    <phoneticPr fontId="10"/>
  </si>
  <si>
    <t>建築物ねずみ昆虫等防除業者登録
防除作業監督者</t>
    <phoneticPr fontId="5"/>
  </si>
  <si>
    <t>1016</t>
  </si>
  <si>
    <t>1017</t>
  </si>
  <si>
    <t>特殊施設管理</t>
    <rPh sb="0" eb="2">
      <t>トクシュ</t>
    </rPh>
    <rPh sb="2" eb="4">
      <t>シセツ</t>
    </rPh>
    <rPh sb="4" eb="6">
      <t>カンリ</t>
    </rPh>
    <phoneticPr fontId="10"/>
  </si>
  <si>
    <t>その他</t>
    <rPh sb="2" eb="3">
      <t>タ</t>
    </rPh>
    <phoneticPr fontId="10"/>
  </si>
  <si>
    <t>11</t>
  </si>
  <si>
    <t>建築設備保守点検</t>
    <rPh sb="0" eb="2">
      <t>ケンチク</t>
    </rPh>
    <rPh sb="2" eb="4">
      <t>セツビ</t>
    </rPh>
    <rPh sb="4" eb="6">
      <t>ホシュ</t>
    </rPh>
    <rPh sb="6" eb="8">
      <t>テンケン</t>
    </rPh>
    <phoneticPr fontId="10"/>
  </si>
  <si>
    <t>1110</t>
  </si>
  <si>
    <t>給水設備の点検・清掃</t>
    <rPh sb="0" eb="2">
      <t>キュウスイ</t>
    </rPh>
    <rPh sb="2" eb="4">
      <t>セツビ</t>
    </rPh>
    <rPh sb="5" eb="7">
      <t>テンケン</t>
    </rPh>
    <rPh sb="8" eb="10">
      <t>セイソウ</t>
    </rPh>
    <phoneticPr fontId="10"/>
  </si>
  <si>
    <t>建築物環境衛生総合管理業者登録
建築物飲料水貯水槽清掃業者登録
建築物環境衛生管理技術者
空調給排水管理監督者
貯水槽清掃作業監督者
ビル設備管理技能士</t>
    <phoneticPr fontId="5"/>
  </si>
  <si>
    <t>1111</t>
  </si>
  <si>
    <t>排水設備の点検・清掃</t>
    <rPh sb="0" eb="2">
      <t>ハイスイ</t>
    </rPh>
    <rPh sb="2" eb="4">
      <t>セツビ</t>
    </rPh>
    <rPh sb="5" eb="7">
      <t>テンケン</t>
    </rPh>
    <rPh sb="8" eb="10">
      <t>セイソウ</t>
    </rPh>
    <phoneticPr fontId="10"/>
  </si>
  <si>
    <t>1112</t>
  </si>
  <si>
    <t>1113</t>
  </si>
  <si>
    <t>電気設備の保守点検</t>
    <rPh sb="0" eb="2">
      <t>デンキ</t>
    </rPh>
    <rPh sb="2" eb="4">
      <t>セツビ</t>
    </rPh>
    <rPh sb="5" eb="7">
      <t>ホシュ</t>
    </rPh>
    <rPh sb="7" eb="9">
      <t>テンケン</t>
    </rPh>
    <phoneticPr fontId="10"/>
  </si>
  <si>
    <t>電気主任技術者
電気工事士
ビル設備管理技能士</t>
    <phoneticPr fontId="5"/>
  </si>
  <si>
    <t>1114</t>
  </si>
  <si>
    <t>1115</t>
  </si>
  <si>
    <t>自動ドアの保守点検</t>
    <rPh sb="0" eb="2">
      <t>ジドウ</t>
    </rPh>
    <rPh sb="5" eb="7">
      <t>ホシュ</t>
    </rPh>
    <rPh sb="7" eb="9">
      <t>テンケン</t>
    </rPh>
    <phoneticPr fontId="10"/>
  </si>
  <si>
    <t>1116</t>
  </si>
  <si>
    <t>空調設備の保守点検</t>
    <rPh sb="0" eb="2">
      <t>クウチョウ</t>
    </rPh>
    <rPh sb="2" eb="4">
      <t>セツビ</t>
    </rPh>
    <rPh sb="5" eb="7">
      <t>ホシュ</t>
    </rPh>
    <rPh sb="7" eb="9">
      <t>テンケン</t>
    </rPh>
    <phoneticPr fontId="10"/>
  </si>
  <si>
    <t>空調給排水管理監督者
ビル設備管理技能士</t>
    <phoneticPr fontId="5"/>
  </si>
  <si>
    <t>1117</t>
  </si>
  <si>
    <t>冷凍設備の保守点検</t>
    <rPh sb="0" eb="2">
      <t>レイトウ</t>
    </rPh>
    <rPh sb="2" eb="4">
      <t>セツビ</t>
    </rPh>
    <rPh sb="5" eb="7">
      <t>ホシュ</t>
    </rPh>
    <rPh sb="7" eb="9">
      <t>テンケン</t>
    </rPh>
    <phoneticPr fontId="10"/>
  </si>
  <si>
    <t>冷凍機械責任者</t>
    <phoneticPr fontId="5"/>
  </si>
  <si>
    <t>1118</t>
  </si>
  <si>
    <t>ダクトの清掃</t>
    <rPh sb="4" eb="6">
      <t>セイソウ</t>
    </rPh>
    <phoneticPr fontId="10"/>
  </si>
  <si>
    <t>建築物空気調和用ダクト清掃業者登録
ダクト清掃作業監督者</t>
    <phoneticPr fontId="5"/>
  </si>
  <si>
    <t>1119</t>
  </si>
  <si>
    <t>オイルタンクの点検・清掃</t>
    <rPh sb="7" eb="9">
      <t>テンケン</t>
    </rPh>
    <rPh sb="10" eb="12">
      <t>セイソウ</t>
    </rPh>
    <phoneticPr fontId="10"/>
  </si>
  <si>
    <t>地下タンク等定期点検事業者認定
危険物取扱者
地下タンク等定期点検技術者講習修了者</t>
    <phoneticPr fontId="5"/>
  </si>
  <si>
    <t>1120</t>
  </si>
  <si>
    <t>ボイラーの点検・清掃</t>
    <rPh sb="5" eb="7">
      <t>テンケン</t>
    </rPh>
    <rPh sb="8" eb="10">
      <t>セイソウ</t>
    </rPh>
    <phoneticPr fontId="10"/>
  </si>
  <si>
    <t>ボイラー整備士</t>
    <phoneticPr fontId="5"/>
  </si>
  <si>
    <t>1122</t>
  </si>
  <si>
    <t>ポンプの保守点検</t>
    <rPh sb="4" eb="6">
      <t>ホシュ</t>
    </rPh>
    <rPh sb="6" eb="8">
      <t>テンケン</t>
    </rPh>
    <phoneticPr fontId="10"/>
  </si>
  <si>
    <t>1123</t>
  </si>
  <si>
    <t>監視制御装置の保守点検</t>
    <rPh sb="0" eb="2">
      <t>カンシ</t>
    </rPh>
    <rPh sb="2" eb="4">
      <t>セイギョ</t>
    </rPh>
    <rPh sb="4" eb="6">
      <t>ソウチ</t>
    </rPh>
    <rPh sb="7" eb="9">
      <t>ホシュ</t>
    </rPh>
    <rPh sb="9" eb="11">
      <t>テンケン</t>
    </rPh>
    <phoneticPr fontId="10"/>
  </si>
  <si>
    <t>1124</t>
  </si>
  <si>
    <r>
      <rPr>
        <sz val="11"/>
        <color rgb="FFFF0000"/>
        <rFont val="ＭＳ ゴシック"/>
        <family val="3"/>
        <charset val="128"/>
      </rPr>
      <t>【必須】消防設備士　又は　消防設備点検資格者</t>
    </r>
    <r>
      <rPr>
        <sz val="11"/>
        <color theme="1"/>
        <rFont val="ＭＳ ゴシック"/>
        <family val="3"/>
        <charset val="128"/>
      </rPr>
      <t xml:space="preserve">
防火対象物点検資格者
電気主任技術者　又は　電気工事士
自家用発電設備専門技術者</t>
    </r>
    <phoneticPr fontId="5"/>
  </si>
  <si>
    <t>1125</t>
  </si>
  <si>
    <t>建築基準法第１２条第４項に基づく建築設備定期点検（エレベーターを除く。）</t>
    <phoneticPr fontId="5"/>
  </si>
  <si>
    <t>1127</t>
  </si>
  <si>
    <t>放送通信設備の保守点検</t>
    <rPh sb="0" eb="2">
      <t>ホウソウ</t>
    </rPh>
    <rPh sb="2" eb="4">
      <t>ツウシン</t>
    </rPh>
    <rPh sb="4" eb="6">
      <t>セツビ</t>
    </rPh>
    <rPh sb="7" eb="9">
      <t>ホシュ</t>
    </rPh>
    <rPh sb="9" eb="11">
      <t>テンケン</t>
    </rPh>
    <phoneticPr fontId="10"/>
  </si>
  <si>
    <t>1128</t>
  </si>
  <si>
    <t>防災通信施設保守</t>
    <rPh sb="0" eb="2">
      <t>ボウサイ</t>
    </rPh>
    <rPh sb="2" eb="4">
      <t>ツウシン</t>
    </rPh>
    <rPh sb="4" eb="6">
      <t>シセツ</t>
    </rPh>
    <rPh sb="6" eb="8">
      <t>ホシュ</t>
    </rPh>
    <phoneticPr fontId="10"/>
  </si>
  <si>
    <t>機器等保守点検</t>
    <phoneticPr fontId="5"/>
  </si>
  <si>
    <t>2210</t>
  </si>
  <si>
    <t>機器の保守点検</t>
    <rPh sb="0" eb="2">
      <t>キキ</t>
    </rPh>
    <rPh sb="3" eb="5">
      <t>ホシュ</t>
    </rPh>
    <rPh sb="5" eb="7">
      <t>テンケン</t>
    </rPh>
    <phoneticPr fontId="10"/>
  </si>
  <si>
    <t>2211</t>
  </si>
  <si>
    <t>遊具保守点検</t>
    <rPh sb="0" eb="2">
      <t>ユウグ</t>
    </rPh>
    <rPh sb="2" eb="4">
      <t>ホシュ</t>
    </rPh>
    <rPh sb="4" eb="6">
      <t>テンケン</t>
    </rPh>
    <phoneticPr fontId="10"/>
  </si>
  <si>
    <t>2212</t>
  </si>
  <si>
    <t>楽器調律</t>
    <rPh sb="0" eb="2">
      <t>ガッキ</t>
    </rPh>
    <rPh sb="2" eb="4">
      <t>チョウリツ</t>
    </rPh>
    <phoneticPr fontId="10"/>
  </si>
  <si>
    <t>2213</t>
  </si>
  <si>
    <t>交通安全施設等保守点検</t>
    <rPh sb="0" eb="2">
      <t>コウツウ</t>
    </rPh>
    <rPh sb="2" eb="4">
      <t>アンゼン</t>
    </rPh>
    <rPh sb="4" eb="7">
      <t>シセツナド</t>
    </rPh>
    <rPh sb="7" eb="9">
      <t>ホシュ</t>
    </rPh>
    <rPh sb="9" eb="11">
      <t>テンケン</t>
    </rPh>
    <phoneticPr fontId="10"/>
  </si>
  <si>
    <t>12</t>
  </si>
  <si>
    <t>警備受付</t>
    <phoneticPr fontId="5"/>
  </si>
  <si>
    <t>1210</t>
  </si>
  <si>
    <t>1211</t>
  </si>
  <si>
    <t>監視・警報機器による遠隔警備</t>
    <phoneticPr fontId="5"/>
  </si>
  <si>
    <t>1213</t>
  </si>
  <si>
    <t>駐車場管理</t>
    <rPh sb="0" eb="3">
      <t>チュウシャジョウ</t>
    </rPh>
    <rPh sb="3" eb="5">
      <t>カンリ</t>
    </rPh>
    <phoneticPr fontId="10"/>
  </si>
  <si>
    <t>1214</t>
  </si>
  <si>
    <t>受付</t>
    <rPh sb="0" eb="2">
      <t>ウケツケ</t>
    </rPh>
    <phoneticPr fontId="10"/>
  </si>
  <si>
    <t>13</t>
  </si>
  <si>
    <t>調査測定</t>
    <phoneticPr fontId="5"/>
  </si>
  <si>
    <t>1310</t>
  </si>
  <si>
    <t>調査研究</t>
    <rPh sb="0" eb="2">
      <t>チョウサ</t>
    </rPh>
    <rPh sb="2" eb="4">
      <t>ケンキュウ</t>
    </rPh>
    <phoneticPr fontId="10"/>
  </si>
  <si>
    <t>1311</t>
  </si>
  <si>
    <t>文化財調査</t>
    <rPh sb="0" eb="3">
      <t>ブンカザイ</t>
    </rPh>
    <rPh sb="3" eb="5">
      <t>チョウサ</t>
    </rPh>
    <phoneticPr fontId="10"/>
  </si>
  <si>
    <t>1312</t>
  </si>
  <si>
    <t>計量証明事業に係る検査測定（騒音・振動・大気・悪臭・ダイオキシン）</t>
    <rPh sb="14" eb="16">
      <t>ソウオン</t>
    </rPh>
    <rPh sb="17" eb="19">
      <t>シンドウ</t>
    </rPh>
    <rPh sb="20" eb="22">
      <t>タイキ</t>
    </rPh>
    <rPh sb="23" eb="25">
      <t>アクシュウ</t>
    </rPh>
    <phoneticPr fontId="5"/>
  </si>
  <si>
    <t>1314</t>
  </si>
  <si>
    <t>計量証明事業に係る検査測定（水質・土壌）</t>
    <rPh sb="14" eb="16">
      <t>スイシツ</t>
    </rPh>
    <rPh sb="17" eb="19">
      <t>ドジョウ</t>
    </rPh>
    <phoneticPr fontId="5"/>
  </si>
  <si>
    <t>【必須】計量証明事業登録（濃度）</t>
    <phoneticPr fontId="5"/>
  </si>
  <si>
    <t>1316</t>
  </si>
  <si>
    <t>理化学検査</t>
    <rPh sb="0" eb="3">
      <t>リカガク</t>
    </rPh>
    <rPh sb="3" eb="5">
      <t>ケンサ</t>
    </rPh>
    <phoneticPr fontId="10"/>
  </si>
  <si>
    <t>食品衛生法検査登録機関</t>
    <phoneticPr fontId="5"/>
  </si>
  <si>
    <t>1318</t>
  </si>
  <si>
    <t>水道法に基づく水質検査</t>
    <phoneticPr fontId="5"/>
  </si>
  <si>
    <t>【必須】水質検査機関登録</t>
    <phoneticPr fontId="5"/>
  </si>
  <si>
    <t>14</t>
  </si>
  <si>
    <t>レンタル・リース</t>
    <phoneticPr fontId="5"/>
  </si>
  <si>
    <t>1410</t>
  </si>
  <si>
    <t>高度管理医療機器等賃貸業許可
管理医療機器賃貸業届出
自家用自動車有償貸渡業許可</t>
    <phoneticPr fontId="5"/>
  </si>
  <si>
    <t>プレハブ、仮設トイレ、仮設倉庫</t>
    <rPh sb="5" eb="7">
      <t>カセツ</t>
    </rPh>
    <rPh sb="11" eb="13">
      <t>カセツ</t>
    </rPh>
    <rPh sb="13" eb="15">
      <t>ソウコ</t>
    </rPh>
    <phoneticPr fontId="5"/>
  </si>
  <si>
    <t>庁用車、重機、特殊車両</t>
    <rPh sb="0" eb="1">
      <t>チョウ</t>
    </rPh>
    <rPh sb="1" eb="2">
      <t>ヨウ</t>
    </rPh>
    <rPh sb="2" eb="3">
      <t>クルマ</t>
    </rPh>
    <rPh sb="4" eb="6">
      <t>ジュウキ</t>
    </rPh>
    <rPh sb="7" eb="9">
      <t>トクシュ</t>
    </rPh>
    <rPh sb="9" eb="11">
      <t>シャリョウ</t>
    </rPh>
    <phoneticPr fontId="5"/>
  </si>
  <si>
    <t>1499</t>
  </si>
  <si>
    <t>医療機器、建材・資材、衣類・寝具、植物、その他機械器具</t>
    <rPh sb="22" eb="23">
      <t>タ</t>
    </rPh>
    <rPh sb="23" eb="25">
      <t>キカイ</t>
    </rPh>
    <rPh sb="25" eb="27">
      <t>キグ</t>
    </rPh>
    <phoneticPr fontId="5"/>
  </si>
  <si>
    <t>15</t>
  </si>
  <si>
    <t>クリーニング</t>
    <phoneticPr fontId="5"/>
  </si>
  <si>
    <t>1510</t>
  </si>
  <si>
    <r>
      <rPr>
        <sz val="11"/>
        <color rgb="FFFF0000"/>
        <rFont val="ＭＳ ゴシック"/>
        <family val="3"/>
        <charset val="128"/>
      </rPr>
      <t>【必須】クリーニング所開設届出</t>
    </r>
    <r>
      <rPr>
        <sz val="11"/>
        <color theme="1"/>
        <rFont val="ＭＳ ゴシック"/>
        <family val="3"/>
        <charset val="128"/>
      </rPr>
      <t xml:space="preserve">
医療関連サービスマーク（寝具類洗濯）</t>
    </r>
    <phoneticPr fontId="5"/>
  </si>
  <si>
    <t>16</t>
  </si>
  <si>
    <t>買受</t>
    <phoneticPr fontId="5"/>
  </si>
  <si>
    <t>1610</t>
  </si>
  <si>
    <t>買受</t>
    <rPh sb="0" eb="2">
      <t>カイウケ</t>
    </rPh>
    <phoneticPr fontId="10"/>
  </si>
  <si>
    <t>17</t>
  </si>
  <si>
    <t>情報通信</t>
    <phoneticPr fontId="5"/>
  </si>
  <si>
    <t>1710</t>
  </si>
  <si>
    <t>情報提供サービス</t>
    <rPh sb="0" eb="2">
      <t>ジョウホウ</t>
    </rPh>
    <rPh sb="2" eb="4">
      <t>テイキョウ</t>
    </rPh>
    <phoneticPr fontId="10"/>
  </si>
  <si>
    <t>1711</t>
  </si>
  <si>
    <t>1712</t>
  </si>
  <si>
    <t>システムの設計・開発</t>
    <rPh sb="5" eb="7">
      <t>セッケイ</t>
    </rPh>
    <rPh sb="8" eb="10">
      <t>カイハツ</t>
    </rPh>
    <phoneticPr fontId="10"/>
  </si>
  <si>
    <t>1713</t>
  </si>
  <si>
    <t>システムの保守・管理</t>
    <rPh sb="5" eb="7">
      <t>ホシュ</t>
    </rPh>
    <rPh sb="8" eb="10">
      <t>カンリ</t>
    </rPh>
    <phoneticPr fontId="10"/>
  </si>
  <si>
    <t>1714</t>
  </si>
  <si>
    <t>ホームページ作成・管理</t>
    <rPh sb="6" eb="8">
      <t>サクセイ</t>
    </rPh>
    <rPh sb="9" eb="11">
      <t>カンリ</t>
    </rPh>
    <phoneticPr fontId="10"/>
  </si>
  <si>
    <t>ウェブデザイン技能士</t>
    <phoneticPr fontId="5"/>
  </si>
  <si>
    <t>1715</t>
  </si>
  <si>
    <t>データ処理</t>
    <rPh sb="3" eb="5">
      <t>ショリ</t>
    </rPh>
    <phoneticPr fontId="10"/>
  </si>
  <si>
    <t>1716</t>
  </si>
  <si>
    <t>18</t>
  </si>
  <si>
    <t>企画制作</t>
    <phoneticPr fontId="5"/>
  </si>
  <si>
    <t>1810</t>
  </si>
  <si>
    <t>広告・広報</t>
    <rPh sb="0" eb="2">
      <t>コウコク</t>
    </rPh>
    <rPh sb="3" eb="5">
      <t>コウホウ</t>
    </rPh>
    <phoneticPr fontId="10"/>
  </si>
  <si>
    <t>広告代理、テレビ・ラジオ・新聞、新聞折込</t>
    <phoneticPr fontId="5"/>
  </si>
  <si>
    <t>1811</t>
  </si>
  <si>
    <t>展示物</t>
    <rPh sb="0" eb="3">
      <t>テンジブツ</t>
    </rPh>
    <phoneticPr fontId="10"/>
  </si>
  <si>
    <t>1812</t>
  </si>
  <si>
    <t>映画・ビデオ</t>
    <rPh sb="0" eb="2">
      <t>エイガ</t>
    </rPh>
    <phoneticPr fontId="10"/>
  </si>
  <si>
    <t>1813</t>
  </si>
  <si>
    <t>企画・運営、会場設営、音響・照明機器等操作</t>
    <phoneticPr fontId="5"/>
  </si>
  <si>
    <t>1814</t>
  </si>
  <si>
    <t>研修等</t>
    <rPh sb="0" eb="2">
      <t>ケンシュウ</t>
    </rPh>
    <rPh sb="2" eb="3">
      <t>トウ</t>
    </rPh>
    <phoneticPr fontId="10"/>
  </si>
  <si>
    <t>1815</t>
  </si>
  <si>
    <t>1817</t>
  </si>
  <si>
    <t>写真撮影・製図</t>
    <rPh sb="0" eb="2">
      <t>シャシン</t>
    </rPh>
    <rPh sb="2" eb="4">
      <t>サツエイ</t>
    </rPh>
    <rPh sb="5" eb="7">
      <t>セイズ</t>
    </rPh>
    <phoneticPr fontId="10"/>
  </si>
  <si>
    <t>1818</t>
  </si>
  <si>
    <t>【必須】旅行業登録　又は　旅行業者代理業登録</t>
    <phoneticPr fontId="5"/>
  </si>
  <si>
    <t>19</t>
  </si>
  <si>
    <t>運搬</t>
    <phoneticPr fontId="5"/>
  </si>
  <si>
    <t>1910</t>
  </si>
  <si>
    <t>引越し、美術品・楽器、宅配便</t>
    <phoneticPr fontId="5"/>
  </si>
  <si>
    <t>1911</t>
  </si>
  <si>
    <t>貸切バス・スクールバス運行等自動車による旅客運送</t>
    <phoneticPr fontId="5"/>
  </si>
  <si>
    <t>1912</t>
  </si>
  <si>
    <t>1913</t>
  </si>
  <si>
    <t>納税通知書及び保険証等の封入発送、ダイレクトメール</t>
    <rPh sb="0" eb="5">
      <t>ノウゼイツウチショ</t>
    </rPh>
    <rPh sb="5" eb="6">
      <t>オヨ</t>
    </rPh>
    <rPh sb="7" eb="9">
      <t>ホケン</t>
    </rPh>
    <rPh sb="9" eb="10">
      <t>ショウ</t>
    </rPh>
    <rPh sb="10" eb="11">
      <t>トウ</t>
    </rPh>
    <rPh sb="12" eb="14">
      <t>フウニュウ</t>
    </rPh>
    <rPh sb="14" eb="16">
      <t>ハッソウ</t>
    </rPh>
    <phoneticPr fontId="5"/>
  </si>
  <si>
    <t>1917</t>
  </si>
  <si>
    <t>【必須】倉庫業登録</t>
    <phoneticPr fontId="5"/>
  </si>
  <si>
    <t>20</t>
  </si>
  <si>
    <t>医療</t>
    <phoneticPr fontId="5"/>
  </si>
  <si>
    <t>2010</t>
  </si>
  <si>
    <t>医療事務</t>
    <rPh sb="0" eb="2">
      <t>イリョウ</t>
    </rPh>
    <rPh sb="2" eb="4">
      <t>ジム</t>
    </rPh>
    <phoneticPr fontId="10"/>
  </si>
  <si>
    <t>2011</t>
  </si>
  <si>
    <t>2012</t>
  </si>
  <si>
    <t>臨床検査</t>
    <rPh sb="0" eb="2">
      <t>リンショウ</t>
    </rPh>
    <rPh sb="2" eb="4">
      <t>ケンサ</t>
    </rPh>
    <phoneticPr fontId="10"/>
  </si>
  <si>
    <t>医療関連サービスマーク（衛生検査所）</t>
    <phoneticPr fontId="5"/>
  </si>
  <si>
    <t>2013</t>
  </si>
  <si>
    <t>医療機器の保守点検</t>
    <rPh sb="0" eb="2">
      <t>イリョウ</t>
    </rPh>
    <rPh sb="2" eb="4">
      <t>キキ</t>
    </rPh>
    <rPh sb="5" eb="7">
      <t>ホシュ</t>
    </rPh>
    <rPh sb="7" eb="9">
      <t>テンケン</t>
    </rPh>
    <phoneticPr fontId="10"/>
  </si>
  <si>
    <t>医療関連サービスマーク（医療用ガス供給設備保守点検）
医療関連サービスマーク（医療機器保守点検）</t>
    <phoneticPr fontId="5"/>
  </si>
  <si>
    <t>2014</t>
  </si>
  <si>
    <t>医療材料等物品管理</t>
    <rPh sb="0" eb="2">
      <t>イリョウ</t>
    </rPh>
    <rPh sb="2" eb="5">
      <t>ザイリョウトウ</t>
    </rPh>
    <rPh sb="5" eb="7">
      <t>ブッピン</t>
    </rPh>
    <rPh sb="7" eb="9">
      <t>カンリ</t>
    </rPh>
    <phoneticPr fontId="10"/>
  </si>
  <si>
    <t>23</t>
  </si>
  <si>
    <t>廃棄物処理業</t>
    <phoneticPr fontId="5"/>
  </si>
  <si>
    <t>2310</t>
  </si>
  <si>
    <t>2311</t>
  </si>
  <si>
    <t>2312</t>
  </si>
  <si>
    <t>2313</t>
  </si>
  <si>
    <t>24</t>
  </si>
  <si>
    <t>森林整備</t>
    <rPh sb="0" eb="2">
      <t>シンリン</t>
    </rPh>
    <rPh sb="2" eb="4">
      <t>セイビ</t>
    </rPh>
    <phoneticPr fontId="10"/>
  </si>
  <si>
    <t>2410</t>
  </si>
  <si>
    <t>間伐、枝打ち</t>
    <rPh sb="0" eb="2">
      <t>カンバツ</t>
    </rPh>
    <rPh sb="3" eb="5">
      <t>エダウ</t>
    </rPh>
    <phoneticPr fontId="10"/>
  </si>
  <si>
    <t>2411</t>
  </si>
  <si>
    <t>草刈</t>
    <rPh sb="0" eb="2">
      <t>クサカリ</t>
    </rPh>
    <phoneticPr fontId="10"/>
  </si>
  <si>
    <t>25</t>
  </si>
  <si>
    <t>公園等整備</t>
    <rPh sb="0" eb="2">
      <t>コウエン</t>
    </rPh>
    <rPh sb="2" eb="3">
      <t>トウ</t>
    </rPh>
    <rPh sb="3" eb="5">
      <t>セイビ</t>
    </rPh>
    <phoneticPr fontId="10"/>
  </si>
  <si>
    <t>26</t>
  </si>
  <si>
    <t>道路･河川整備</t>
    <rPh sb="0" eb="2">
      <t>ドウロ</t>
    </rPh>
    <rPh sb="3" eb="5">
      <t>カセン</t>
    </rPh>
    <rPh sb="5" eb="7">
      <t>セイビ</t>
    </rPh>
    <phoneticPr fontId="10"/>
  </si>
  <si>
    <t>2610</t>
  </si>
  <si>
    <t>27</t>
  </si>
  <si>
    <t>その他委託</t>
    <rPh sb="2" eb="3">
      <t>タ</t>
    </rPh>
    <rPh sb="3" eb="5">
      <t>イタク</t>
    </rPh>
    <phoneticPr fontId="10"/>
  </si>
  <si>
    <t>2710</t>
  </si>
  <si>
    <t>翻訳・通訳</t>
    <rPh sb="0" eb="2">
      <t>ホンヤク</t>
    </rPh>
    <rPh sb="3" eb="5">
      <t>ツウヤク</t>
    </rPh>
    <phoneticPr fontId="10"/>
  </si>
  <si>
    <t>2712</t>
  </si>
  <si>
    <t>筆耕</t>
    <rPh sb="0" eb="2">
      <t>ヒッコウ</t>
    </rPh>
    <phoneticPr fontId="10"/>
  </si>
  <si>
    <t>2713</t>
  </si>
  <si>
    <t>テープ起こし</t>
    <rPh sb="3" eb="4">
      <t>オ</t>
    </rPh>
    <phoneticPr fontId="10"/>
  </si>
  <si>
    <t>2716</t>
  </si>
  <si>
    <t>労働者派遣法に基づく人材派遣</t>
    <phoneticPr fontId="5"/>
  </si>
  <si>
    <t>2717</t>
  </si>
  <si>
    <t>保険会社、代理店</t>
    <phoneticPr fontId="5"/>
  </si>
  <si>
    <t>基本計画・実施計画等の策定</t>
    <rPh sb="0" eb="2">
      <t>キホン</t>
    </rPh>
    <rPh sb="2" eb="4">
      <t>ケイカク</t>
    </rPh>
    <rPh sb="5" eb="7">
      <t>ジッシ</t>
    </rPh>
    <rPh sb="7" eb="9">
      <t>ケイカク</t>
    </rPh>
    <rPh sb="9" eb="10">
      <t>トウ</t>
    </rPh>
    <rPh sb="11" eb="13">
      <t>サクテイ</t>
    </rPh>
    <phoneticPr fontId="5"/>
  </si>
  <si>
    <t>機密文書溶解</t>
    <rPh sb="0" eb="2">
      <t>キミツ</t>
    </rPh>
    <rPh sb="2" eb="4">
      <t>ブンショ</t>
    </rPh>
    <rPh sb="4" eb="6">
      <t>ヨウカイ</t>
    </rPh>
    <phoneticPr fontId="10"/>
  </si>
  <si>
    <t>2722</t>
  </si>
  <si>
    <t>2723</t>
  </si>
  <si>
    <t>指定ごみ袋作製</t>
    <rPh sb="0" eb="2">
      <t>シテイ</t>
    </rPh>
    <rPh sb="4" eb="5">
      <t>フクロ</t>
    </rPh>
    <rPh sb="5" eb="7">
      <t>サクセイ</t>
    </rPh>
    <phoneticPr fontId="10"/>
  </si>
  <si>
    <t>2724</t>
  </si>
  <si>
    <t>2799</t>
  </si>
  <si>
    <t>庁舎一般、ガラス、外壁、側溝</t>
    <rPh sb="0" eb="2">
      <t>チョウシャ</t>
    </rPh>
    <rPh sb="2" eb="4">
      <t>イッパン</t>
    </rPh>
    <rPh sb="9" eb="11">
      <t>ガイヘキ</t>
    </rPh>
    <rPh sb="12" eb="14">
      <t>ソッコウ</t>
    </rPh>
    <phoneticPr fontId="10"/>
  </si>
  <si>
    <t>寮・宿舎管理、水道施設管理、プール施設管理</t>
    <rPh sb="0" eb="1">
      <t>リョウ</t>
    </rPh>
    <rPh sb="2" eb="4">
      <t>シュクシャ</t>
    </rPh>
    <rPh sb="4" eb="6">
      <t>カンリ</t>
    </rPh>
    <rPh sb="7" eb="9">
      <t>スイドウ</t>
    </rPh>
    <rPh sb="9" eb="11">
      <t>シセツ</t>
    </rPh>
    <rPh sb="11" eb="13">
      <t>カンリ</t>
    </rPh>
    <rPh sb="17" eb="19">
      <t>シセツ</t>
    </rPh>
    <rPh sb="19" eb="21">
      <t>カンリ</t>
    </rPh>
    <phoneticPr fontId="10"/>
  </si>
  <si>
    <t>貯水槽、ろ過装置</t>
    <rPh sb="0" eb="3">
      <t>チョスイソウ</t>
    </rPh>
    <rPh sb="5" eb="6">
      <t>カ</t>
    </rPh>
    <rPh sb="6" eb="8">
      <t>ソウチ</t>
    </rPh>
    <phoneticPr fontId="10"/>
  </si>
  <si>
    <t>汚水槽、排水管、グリーストラップ</t>
    <phoneticPr fontId="5"/>
  </si>
  <si>
    <t>電気設備、屋外照明灯</t>
    <rPh sb="0" eb="2">
      <t>デンキ</t>
    </rPh>
    <rPh sb="2" eb="4">
      <t>セツビ</t>
    </rPh>
    <rPh sb="5" eb="7">
      <t>オクガイ</t>
    </rPh>
    <rPh sb="7" eb="10">
      <t>ショウメイトウ</t>
    </rPh>
    <phoneticPr fontId="10"/>
  </si>
  <si>
    <t>エレベーター、エスカレーター、リフト式駐車場</t>
    <phoneticPr fontId="5"/>
  </si>
  <si>
    <t>中央監視装置、自動制御装置</t>
    <rPh sb="0" eb="2">
      <t>チュウオウ</t>
    </rPh>
    <rPh sb="2" eb="4">
      <t>カンシ</t>
    </rPh>
    <rPh sb="4" eb="6">
      <t>ソウチ</t>
    </rPh>
    <rPh sb="7" eb="9">
      <t>ジドウ</t>
    </rPh>
    <rPh sb="9" eb="11">
      <t>セイギョ</t>
    </rPh>
    <rPh sb="11" eb="13">
      <t>ソウチ</t>
    </rPh>
    <phoneticPr fontId="5"/>
  </si>
  <si>
    <t>施設受付、会場案内</t>
    <phoneticPr fontId="5"/>
  </si>
  <si>
    <t>意識調査、市場経済調査、交通関係調査、環境関係調査</t>
    <phoneticPr fontId="5"/>
  </si>
  <si>
    <t>事務機器、家具・室内装飾、その他機械器具</t>
    <phoneticPr fontId="5"/>
  </si>
  <si>
    <t>エレベーター等の保守点検</t>
    <rPh sb="6" eb="7">
      <t>トウ</t>
    </rPh>
    <rPh sb="8" eb="10">
      <t>ホシュ</t>
    </rPh>
    <rPh sb="10" eb="12">
      <t>テンケン</t>
    </rPh>
    <phoneticPr fontId="10"/>
  </si>
  <si>
    <t>建築物環境衛生総合管理業者登録
建築物排水管清掃業者登録
建築物環境衛生管理技術者
空調給排水管理監督者
排水管清掃作業監督者
ビル設備管理技能士
グリーストラップの清掃については、産業廃棄物の収集・運搬・処分の資格が必須</t>
    <rPh sb="109" eb="111">
      <t>ヒッスウ</t>
    </rPh>
    <phoneticPr fontId="5"/>
  </si>
  <si>
    <t>電話交換機の保守点検	、テレビ共聴設備	、放送設備</t>
    <phoneticPr fontId="5"/>
  </si>
  <si>
    <t>漏水調査</t>
    <rPh sb="0" eb="2">
      <t>ロウスイ</t>
    </rPh>
    <rPh sb="2" eb="4">
      <t>チョウサ</t>
    </rPh>
    <phoneticPr fontId="10"/>
  </si>
  <si>
    <t>レンタル・リース（ソフトウェア）</t>
    <phoneticPr fontId="10"/>
  </si>
  <si>
    <t>レンタル・リース（仮設建物）</t>
    <rPh sb="9" eb="11">
      <t>カセツ</t>
    </rPh>
    <rPh sb="11" eb="13">
      <t>タテモノ</t>
    </rPh>
    <phoneticPr fontId="10"/>
  </si>
  <si>
    <t>レンタル・リース(車両）</t>
    <rPh sb="9" eb="11">
      <t>シャリョウ</t>
    </rPh>
    <phoneticPr fontId="10"/>
  </si>
  <si>
    <t>ＩＴコンサルティング</t>
    <phoneticPr fontId="10"/>
  </si>
  <si>
    <t>イベント</t>
    <phoneticPr fontId="10"/>
  </si>
  <si>
    <t>デザイン</t>
    <phoneticPr fontId="10"/>
  </si>
  <si>
    <t>封入・発送代行</t>
    <rPh sb="0" eb="2">
      <t>フウニュウ</t>
    </rPh>
    <rPh sb="3" eb="5">
      <t>ハッソウ</t>
    </rPh>
    <rPh sb="5" eb="7">
      <t>ダイコウ</t>
    </rPh>
    <phoneticPr fontId="10"/>
  </si>
  <si>
    <t>計画策定</t>
    <rPh sb="0" eb="2">
      <t>ケイカク</t>
    </rPh>
    <rPh sb="2" eb="4">
      <t>サクテイ</t>
    </rPh>
    <phoneticPr fontId="10"/>
  </si>
  <si>
    <t>データベース</t>
    <phoneticPr fontId="5"/>
  </si>
  <si>
    <t>写真撮影、図面製作</t>
    <phoneticPr fontId="5"/>
  </si>
  <si>
    <t>レンタル・リース（事務機器）</t>
    <rPh sb="9" eb="11">
      <t>ジム</t>
    </rPh>
    <rPh sb="11" eb="13">
      <t>キキ</t>
    </rPh>
    <phoneticPr fontId="10"/>
  </si>
  <si>
    <t>一般衣類・寝具、医療関連衣類・寝具</t>
    <phoneticPr fontId="5"/>
  </si>
  <si>
    <t>金属屑、紙・繊維、機械、車両</t>
    <phoneticPr fontId="5"/>
  </si>
  <si>
    <t>職員研修、職業訓練、市民向け講座等</t>
    <rPh sb="10" eb="12">
      <t>シミン</t>
    </rPh>
    <rPh sb="12" eb="13">
      <t>ム</t>
    </rPh>
    <rPh sb="14" eb="16">
      <t>コウザ</t>
    </rPh>
    <rPh sb="16" eb="17">
      <t>トウ</t>
    </rPh>
    <phoneticPr fontId="5"/>
  </si>
  <si>
    <t>ＡＬＴ外国人指導助手</t>
    <rPh sb="3" eb="5">
      <t>ガイコク</t>
    </rPh>
    <rPh sb="5" eb="6">
      <t>ジン</t>
    </rPh>
    <rPh sb="6" eb="8">
      <t>シドウ</t>
    </rPh>
    <rPh sb="8" eb="10">
      <t>ジョシュ</t>
    </rPh>
    <phoneticPr fontId="10"/>
  </si>
  <si>
    <t>選挙ﾎﾟｽﾀｰ掲示場設置</t>
    <rPh sb="0" eb="2">
      <t>センキョ</t>
    </rPh>
    <rPh sb="7" eb="9">
      <t>ケイジ</t>
    </rPh>
    <rPh sb="9" eb="10">
      <t>バ</t>
    </rPh>
    <rPh sb="10" eb="12">
      <t>セッチ</t>
    </rPh>
    <phoneticPr fontId="10"/>
  </si>
  <si>
    <t>事務機器、計測機器、※情報機器（PC等）は1713</t>
    <phoneticPr fontId="5"/>
  </si>
  <si>
    <t>電話交換</t>
    <rPh sb="0" eb="2">
      <t>デンワ</t>
    </rPh>
    <rPh sb="2" eb="4">
      <t>コウカン</t>
    </rPh>
    <phoneticPr fontId="10"/>
  </si>
  <si>
    <t>コンサルティングサービス</t>
    <phoneticPr fontId="10"/>
  </si>
  <si>
    <t>【必須】環境計量士
（ダイオキシンのみ）
【必須】特定計量証明事業登録（ダイオキシン）
（大気・悪臭のみ）
【必須】計量証明事業登録（濃度・音圧レベル又は振動加速度）</t>
    <rPh sb="22" eb="24">
      <t>ヒッスウ</t>
    </rPh>
    <rPh sb="25" eb="27">
      <t>トクテイ</t>
    </rPh>
    <rPh sb="27" eb="29">
      <t>ケイリョウ</t>
    </rPh>
    <rPh sb="29" eb="31">
      <t>ショウメイ</t>
    </rPh>
    <rPh sb="31" eb="33">
      <t>ジギョウ</t>
    </rPh>
    <rPh sb="33" eb="35">
      <t>トウロク</t>
    </rPh>
    <rPh sb="45" eb="47">
      <t>タイキ</t>
    </rPh>
    <rPh sb="48" eb="50">
      <t>アクシュウ</t>
    </rPh>
    <rPh sb="55" eb="57">
      <t>ヒッスウ</t>
    </rPh>
    <rPh sb="58" eb="60">
      <t>ケイリョウ</t>
    </rPh>
    <rPh sb="70" eb="72">
      <t>オンアツ</t>
    </rPh>
    <rPh sb="75" eb="76">
      <t>マタ</t>
    </rPh>
    <rPh sb="77" eb="79">
      <t>シンドウ</t>
    </rPh>
    <rPh sb="79" eb="82">
      <t>カソクド</t>
    </rPh>
    <phoneticPr fontId="5"/>
  </si>
  <si>
    <t>公園・学校等の植栽等の管理</t>
    <rPh sb="0" eb="2">
      <t>コウエン</t>
    </rPh>
    <rPh sb="3" eb="5">
      <t>ガッコウ</t>
    </rPh>
    <rPh sb="5" eb="6">
      <t>トウ</t>
    </rPh>
    <rPh sb="7" eb="8">
      <t>ショク</t>
    </rPh>
    <rPh sb="9" eb="10">
      <t>トウ</t>
    </rPh>
    <rPh sb="11" eb="13">
      <t>カンリ</t>
    </rPh>
    <phoneticPr fontId="5"/>
  </si>
  <si>
    <t xml:space="preserve"> </t>
    <phoneticPr fontId="4"/>
  </si>
  <si>
    <t xml:space="preserve">  </t>
    <phoneticPr fontId="4"/>
  </si>
  <si>
    <t xml:space="preserve"> </t>
    <phoneticPr fontId="4"/>
  </si>
  <si>
    <t xml:space="preserve"> </t>
    <phoneticPr fontId="4"/>
  </si>
  <si>
    <t xml:space="preserve"> </t>
    <phoneticPr fontId="4"/>
  </si>
  <si>
    <t xml:space="preserve"> </t>
    <phoneticPr fontId="4"/>
  </si>
  <si>
    <t>例)カブシキガイシャスズキグミ　 正式名称を全角カタカナで入力してください。</t>
    <phoneticPr fontId="4"/>
  </si>
  <si>
    <t>例)株式会社鈴木組　正式名称で入力してください。</t>
    <rPh sb="10" eb="12">
      <t>セイシキ</t>
    </rPh>
    <rPh sb="12" eb="14">
      <t>メイショウ</t>
    </rPh>
    <rPh sb="15" eb="17">
      <t>ニュウリョク</t>
    </rPh>
    <phoneticPr fontId="4"/>
  </si>
  <si>
    <t>例)0000-00-0000　半角の数字とハイフンで入力してください。</t>
    <phoneticPr fontId="4"/>
  </si>
  <si>
    <t>例)0000-00-0000　半角の数字とハイフンで入力してください。</t>
    <phoneticPr fontId="4"/>
  </si>
  <si>
    <t>例)0000-00-0000　半角の数字とハイフンで入力してください。</t>
    <phoneticPr fontId="4"/>
  </si>
  <si>
    <t>例)0000-00-0000　半角の数字とハイフンで入力してください。</t>
    <phoneticPr fontId="4"/>
  </si>
  <si>
    <t>例)0000-00-0000　半角の数字とハイフンで入力してください。</t>
    <phoneticPr fontId="4"/>
  </si>
  <si>
    <t xml:space="preserve">例)カブシキガイシャスズキグミ　クマモトエイギョウショ
正式名称を全角カタカナで入力してください。支店・営業所名は、１文字空けて入力してください。
</t>
    <phoneticPr fontId="4"/>
  </si>
  <si>
    <t>しない</t>
  </si>
  <si>
    <t>参加を希望する場合、希望欄のリストから「○」を選択してください。
品目によっては「許可・認可・登録等」が必要です。
内容中に記載されていないものを取り扱う場合は、2799その他の取扱品目欄に入力してください。
必須の許認可等を取得していない場合は当該契約種目の申請はできません。</t>
    <rPh sb="0" eb="2">
      <t>サンカ</t>
    </rPh>
    <rPh sb="3" eb="5">
      <t>キボウ</t>
    </rPh>
    <rPh sb="7" eb="9">
      <t>バアイ</t>
    </rPh>
    <rPh sb="10" eb="12">
      <t>キボウ</t>
    </rPh>
    <rPh sb="12" eb="13">
      <t>ラン</t>
    </rPh>
    <rPh sb="33" eb="35">
      <t>ヒンモク</t>
    </rPh>
    <rPh sb="41" eb="43">
      <t>キョカ</t>
    </rPh>
    <rPh sb="44" eb="46">
      <t>ニンカ</t>
    </rPh>
    <rPh sb="47" eb="49">
      <t>トウロク</t>
    </rPh>
    <rPh sb="49" eb="50">
      <t>トウ</t>
    </rPh>
    <rPh sb="52" eb="54">
      <t>ヒツヨウ</t>
    </rPh>
    <rPh sb="89" eb="93">
      <t>トリアツカイヒンモク</t>
    </rPh>
    <rPh sb="95" eb="97">
      <t>ニュウリョク</t>
    </rPh>
    <phoneticPr fontId="4"/>
  </si>
  <si>
    <t>住所</t>
    <rPh sb="0" eb="2">
      <t>ジュウショ</t>
    </rPh>
    <phoneticPr fontId="4"/>
  </si>
  <si>
    <t>*1 役職は、正式名称で入力してください。
*2 氏名は、姓と名を１文字分空けて入力してください。
*3 フリガナは、全角カタカナで入力し、姓と名は１文字分空けてください。
*4 性別、常勤・非常勤はリストから選択してください。</t>
    <phoneticPr fontId="4"/>
  </si>
  <si>
    <t>役員情報入力シートを開き、役員情報を入力してください。</t>
    <rPh sb="0" eb="2">
      <t>ヤクイン</t>
    </rPh>
    <rPh sb="2" eb="4">
      <t>ジョウホウ</t>
    </rPh>
    <rPh sb="4" eb="6">
      <t>ニュウリョク</t>
    </rPh>
    <rPh sb="10" eb="11">
      <t>ヒラ</t>
    </rPh>
    <rPh sb="13" eb="15">
      <t>ヤクイン</t>
    </rPh>
    <rPh sb="15" eb="17">
      <t>ジョウホウ</t>
    </rPh>
    <rPh sb="18" eb="20">
      <t>ニュウリョク</t>
    </rPh>
    <phoneticPr fontId="4"/>
  </si>
  <si>
    <t>例)株式会社鈴木組　熊本営業所
正式名称で入力してください。支店・営業所名は、１文字空けて入力してください。</t>
    <rPh sb="6" eb="9">
      <t>スズキグミ</t>
    </rPh>
    <rPh sb="10" eb="12">
      <t>クマモト</t>
    </rPh>
    <phoneticPr fontId="4"/>
  </si>
  <si>
    <t>例)所長　正式名称で入力してください。</t>
    <rPh sb="10" eb="12">
      <t>ニュウリョク</t>
    </rPh>
    <phoneticPr fontId="4"/>
  </si>
  <si>
    <t>【必須】労働者派遣事業許可</t>
    <phoneticPr fontId="5"/>
  </si>
  <si>
    <t>この申請書の事務手続きをした方の情報を入力してください。申請書の確認で問い合わせをする場合があります。
行政書士に依頼している場合は、「D.行政書士情報」にも入力してください。</t>
    <phoneticPr fontId="5"/>
  </si>
  <si>
    <t>【必須】警備業認定
【必須】営業所設置等届出
【必須】警備員指導教育責任者</t>
    <phoneticPr fontId="5"/>
  </si>
  <si>
    <t>建築物ねずみ害虫駆除、白蟻駆除、施設消毒、くん蒸</t>
    <rPh sb="0" eb="3">
      <t>ケンチクブツ</t>
    </rPh>
    <rPh sb="6" eb="8">
      <t>ガイチュウ</t>
    </rPh>
    <rPh sb="8" eb="10">
      <t>クジョ</t>
    </rPh>
    <rPh sb="11" eb="13">
      <t>シロアリ</t>
    </rPh>
    <rPh sb="13" eb="15">
      <t>クジョ</t>
    </rPh>
    <rPh sb="16" eb="18">
      <t>シセツ</t>
    </rPh>
    <rPh sb="18" eb="20">
      <t>ショウドク</t>
    </rPh>
    <rPh sb="23" eb="24">
      <t>ムシ</t>
    </rPh>
    <phoneticPr fontId="10"/>
  </si>
  <si>
    <t>火災報知機、消火器、消火栓、スプリンクラー、救助袋の点検、防火対象物の点検</t>
  </si>
  <si>
    <t>警備員の常駐による警備、イベント警備（雑踏整理含む）、交通誘導、駐車場等警備（出入管理業務含む）、特殊警備</t>
  </si>
  <si>
    <t>水道管等の漏水調査、下水道カメラ調査</t>
  </si>
  <si>
    <t>食品の成分分析、添加物・有害物分析、アレルギー物質検査、異物混入検査</t>
  </si>
  <si>
    <t>システム基本設計、システム開発等</t>
  </si>
  <si>
    <t>情報システムの運用保守、オペレーション、ヘルプデスク
交通管制システム保守、情報機器の保守点検</t>
  </si>
  <si>
    <t>データ入力、データ変換、文書・写真資料の電子データ化（スキャニング作業）、データベース作成</t>
  </si>
  <si>
    <t>システムの調査・最適化・分析・診断、システム監査、セキュリティ監査等</t>
  </si>
  <si>
    <t>システム監査企業台帳登録
情報セキュリティ監査企業台帳登録
システム監査技術者
システムアナリスト、上級システムアドミニストレータ　又は　ＩＴストラテジスト</t>
  </si>
  <si>
    <t>【必須】一般貨物自動車運送事業許可、特定貨物自動車運送事業許可、貨物軽自動車運送事業届出　又は　貨物利用運送事業許可</t>
  </si>
  <si>
    <t>【必須】一般貸切旅客自動車運送事業許可、一般乗用旅客自動車運送事業許可　又は　特定旅客自動車運送事業許可</t>
  </si>
  <si>
    <t>医療費の請求・点検、外来・入院受付、会計窓口などの事務</t>
  </si>
  <si>
    <t>健康診断、検診、人間ドック等</t>
  </si>
  <si>
    <t>血液検査、尿便検査、ギョウ虫検査、保菌検査、心電図・脳波検査</t>
  </si>
  <si>
    <t>医療機器の保守点検、医療ガス設備保守点検</t>
  </si>
  <si>
    <t>【必須】一般廃棄物収集運搬業許可、一般廃棄物処分業許可、産業廃棄物収集運搬業許可、産業廃棄物処分業許可</t>
  </si>
  <si>
    <t>翻訳、通訳、技術翻訳、ＷＥＢ翻訳、英語関連サービス</t>
  </si>
  <si>
    <t>賞状書き、宛名書き、席札書き</t>
  </si>
  <si>
    <t>会議録作成、議事録作成、テープおこし</t>
  </si>
  <si>
    <t>経営・財務、人材開発、ＩＳＯ認証、マーケティング</t>
    <rPh sb="0" eb="2">
      <t>ケイエイ</t>
    </rPh>
    <rPh sb="3" eb="5">
      <t>ザイム</t>
    </rPh>
    <rPh sb="6" eb="8">
      <t>ジンザイ</t>
    </rPh>
    <rPh sb="8" eb="10">
      <t>カイハツ</t>
    </rPh>
    <rPh sb="14" eb="16">
      <t>ニンショウ</t>
    </rPh>
    <phoneticPr fontId="5"/>
  </si>
  <si>
    <t>登記された役員および、委任先の代表者を入力してください。役員が複数になる場合は、行をあけずに入力してください。</t>
    <rPh sb="15" eb="18">
      <t>ダイヒョウシャ</t>
    </rPh>
    <phoneticPr fontId="4"/>
  </si>
  <si>
    <t>E.業種情報</t>
    <rPh sb="2" eb="4">
      <t>ギョウシュ</t>
    </rPh>
    <rPh sb="4" eb="6">
      <t>ジョウホウ</t>
    </rPh>
    <phoneticPr fontId="4"/>
  </si>
  <si>
    <r>
      <rPr>
        <sz val="11"/>
        <color rgb="FFFF0000"/>
        <rFont val="ＭＳ ゴシック"/>
        <family val="3"/>
        <charset val="128"/>
      </rPr>
      <t>【必須】病院開設許可、</t>
    </r>
    <r>
      <rPr>
        <sz val="11"/>
        <color theme="1"/>
        <rFont val="ＭＳ ゴシック"/>
        <family val="3"/>
        <charset val="128"/>
      </rPr>
      <t>診療所開設許可（届）　又は　衛生検査所登録
検診車保有台数</t>
    </r>
    <phoneticPr fontId="5"/>
  </si>
  <si>
    <t>「エレベータ」のみ
（【必須】建築士　又は　昇降機等検査員）</t>
    <phoneticPr fontId="5"/>
  </si>
  <si>
    <t>「金属屑」のみ
（【必須】金属屑業届済証）
古物商許可</t>
    <phoneticPr fontId="5"/>
  </si>
  <si>
    <t xml:space="preserve">「保険会社」のみ
【必須】保険業免許
「代理店」のみ
【必須】損害保険代理店登録（契約）
</t>
    <phoneticPr fontId="5"/>
  </si>
  <si>
    <t>【必須】建築士、建築設備検査員　又は　防火設備検査員</t>
    <phoneticPr fontId="5"/>
  </si>
  <si>
    <t>ソフトウェア開発技術者又は応用情報技術者
システムアナリスト、上級システムアドミニストレータ　又は　ＩＴストラテジスト
アプリケーションエンジニア　又は　システムアーキテクト
プロジェクトマネージャ
テクニカルエンジニア（ネットワーク）　又は　ネットワークスペシャリスト
テクニカルエンジニア（データベース）　又は　データベーススペシャリスト
テクニカルエンジニア（システム管理）　又は　ＩＴサービスマネージャ
テクニカルエンジニア（情報セキュリティ）、情報セキュリティアドミニストレータ、情報セキュリティスペシャリスト　又は　情報処理安全確保支援士</t>
    <phoneticPr fontId="5"/>
  </si>
  <si>
    <t>建築物の定期点検</t>
    <rPh sb="0" eb="3">
      <t>ケンチクブツ</t>
    </rPh>
    <rPh sb="4" eb="6">
      <t>テイキ</t>
    </rPh>
    <rPh sb="6" eb="8">
      <t>テンケン</t>
    </rPh>
    <phoneticPr fontId="10"/>
  </si>
  <si>
    <t>電気保安管理</t>
    <rPh sb="0" eb="2">
      <t>デンキ</t>
    </rPh>
    <rPh sb="2" eb="4">
      <t>ホアン</t>
    </rPh>
    <rPh sb="4" eb="6">
      <t>カンリ</t>
    </rPh>
    <phoneticPr fontId="10"/>
  </si>
  <si>
    <t>消防設備の保守点検</t>
    <rPh sb="0" eb="2">
      <t>ショウボウ</t>
    </rPh>
    <rPh sb="2" eb="4">
      <t>セツビ</t>
    </rPh>
    <rPh sb="5" eb="7">
      <t>ホシュ</t>
    </rPh>
    <rPh sb="7" eb="9">
      <t>テンケン</t>
    </rPh>
    <phoneticPr fontId="10"/>
  </si>
  <si>
    <t>建築設備の定期点検</t>
    <rPh sb="0" eb="2">
      <t>ケンチク</t>
    </rPh>
    <rPh sb="2" eb="4">
      <t>セツビ</t>
    </rPh>
    <rPh sb="5" eb="7">
      <t>テイキ</t>
    </rPh>
    <rPh sb="7" eb="9">
      <t>テンケン</t>
    </rPh>
    <phoneticPr fontId="10"/>
  </si>
  <si>
    <t>施設警備</t>
    <rPh sb="0" eb="2">
      <t>シセツ</t>
    </rPh>
    <rPh sb="2" eb="4">
      <t>ケイビ</t>
    </rPh>
    <phoneticPr fontId="10"/>
  </si>
  <si>
    <t>機械警備</t>
    <rPh sb="0" eb="2">
      <t>キカイ</t>
    </rPh>
    <rPh sb="2" eb="4">
      <t>ケイビ</t>
    </rPh>
    <phoneticPr fontId="10"/>
  </si>
  <si>
    <t>環境測定</t>
    <rPh sb="0" eb="2">
      <t>カンキョウ</t>
    </rPh>
    <rPh sb="2" eb="4">
      <t>ソクテイ</t>
    </rPh>
    <phoneticPr fontId="10"/>
  </si>
  <si>
    <t>水質・土壌検査</t>
    <rPh sb="0" eb="2">
      <t>スイシツ</t>
    </rPh>
    <rPh sb="3" eb="5">
      <t>ドジョウ</t>
    </rPh>
    <rPh sb="5" eb="7">
      <t>ケンサ</t>
    </rPh>
    <phoneticPr fontId="10"/>
  </si>
  <si>
    <t>水道水質検査</t>
    <rPh sb="0" eb="2">
      <t>スイドウ</t>
    </rPh>
    <rPh sb="2" eb="4">
      <t>スイシツ</t>
    </rPh>
    <rPh sb="4" eb="6">
      <t>ケンサ</t>
    </rPh>
    <phoneticPr fontId="10"/>
  </si>
  <si>
    <t>クリーニング</t>
  </si>
  <si>
    <t>電気通信回線サービス</t>
    <rPh sb="0" eb="2">
      <t>デンキ</t>
    </rPh>
    <rPh sb="2" eb="4">
      <t>ツウシン</t>
    </rPh>
    <rPh sb="4" eb="6">
      <t>カイセン</t>
    </rPh>
    <phoneticPr fontId="10"/>
  </si>
  <si>
    <t>電話、データ通信、インターネットプロバイダ</t>
  </si>
  <si>
    <t>旅行企画</t>
    <rPh sb="0" eb="2">
      <t>リョコウ</t>
    </rPh>
    <rPh sb="2" eb="4">
      <t>キカク</t>
    </rPh>
    <phoneticPr fontId="10"/>
  </si>
  <si>
    <t>貨物運送</t>
    <rPh sb="0" eb="2">
      <t>カモツ</t>
    </rPh>
    <rPh sb="2" eb="4">
      <t>ウンソウ</t>
    </rPh>
    <phoneticPr fontId="10"/>
  </si>
  <si>
    <t>バス運行業務</t>
    <rPh sb="2" eb="4">
      <t>ウンコウ</t>
    </rPh>
    <rPh sb="4" eb="6">
      <t>ギョウム</t>
    </rPh>
    <phoneticPr fontId="10"/>
  </si>
  <si>
    <t>タクシー運行業務</t>
    <rPh sb="4" eb="6">
      <t>ウンコウ</t>
    </rPh>
    <rPh sb="6" eb="8">
      <t>ギョウム</t>
    </rPh>
    <phoneticPr fontId="10"/>
  </si>
  <si>
    <t>郵便・信書便</t>
    <rPh sb="0" eb="2">
      <t>ユウビン</t>
    </rPh>
    <rPh sb="3" eb="5">
      <t>シンショ</t>
    </rPh>
    <rPh sb="5" eb="6">
      <t>ビン</t>
    </rPh>
    <phoneticPr fontId="10"/>
  </si>
  <si>
    <t>保管</t>
    <rPh sb="0" eb="2">
      <t>ホカン</t>
    </rPh>
    <phoneticPr fontId="10"/>
  </si>
  <si>
    <t>集団検診等</t>
    <rPh sb="0" eb="2">
      <t>シュウダン</t>
    </rPh>
    <rPh sb="2" eb="5">
      <t>ケンシントウ</t>
    </rPh>
    <phoneticPr fontId="10"/>
  </si>
  <si>
    <t>一般廃棄物収集・運搬</t>
    <rPh sb="0" eb="2">
      <t>イッパン</t>
    </rPh>
    <rPh sb="2" eb="5">
      <t>ハイキブツ</t>
    </rPh>
    <rPh sb="5" eb="7">
      <t>シュウシュウ</t>
    </rPh>
    <rPh sb="8" eb="10">
      <t>ウンパン</t>
    </rPh>
    <phoneticPr fontId="10"/>
  </si>
  <si>
    <t>一般廃棄物処理</t>
    <rPh sb="0" eb="2">
      <t>イッパン</t>
    </rPh>
    <rPh sb="2" eb="5">
      <t>ハイキブツ</t>
    </rPh>
    <rPh sb="5" eb="7">
      <t>ショリ</t>
    </rPh>
    <phoneticPr fontId="10"/>
  </si>
  <si>
    <t>産業廃棄物収集・運搬</t>
    <rPh sb="0" eb="2">
      <t>サンギョウ</t>
    </rPh>
    <rPh sb="2" eb="5">
      <t>ハイキブツ</t>
    </rPh>
    <rPh sb="5" eb="7">
      <t>シュウシュウ</t>
    </rPh>
    <rPh sb="8" eb="10">
      <t>ウンパン</t>
    </rPh>
    <phoneticPr fontId="10"/>
  </si>
  <si>
    <t>産業廃棄物処理</t>
    <rPh sb="0" eb="2">
      <t>サンギョウ</t>
    </rPh>
    <rPh sb="2" eb="5">
      <t>ハイキブツ</t>
    </rPh>
    <rPh sb="5" eb="7">
      <t>ショリ</t>
    </rPh>
    <phoneticPr fontId="10"/>
  </si>
  <si>
    <t>樹木の保護管理</t>
    <rPh sb="0" eb="2">
      <t>ジュモク</t>
    </rPh>
    <rPh sb="3" eb="5">
      <t>ホゴ</t>
    </rPh>
    <rPh sb="5" eb="7">
      <t>カンリ</t>
    </rPh>
    <phoneticPr fontId="10"/>
  </si>
  <si>
    <t>人材派遣</t>
  </si>
  <si>
    <t>損害保険</t>
    <rPh sb="0" eb="2">
      <t>ソンガイ</t>
    </rPh>
    <rPh sb="2" eb="4">
      <t>ホケン</t>
    </rPh>
    <phoneticPr fontId="10"/>
  </si>
  <si>
    <t>例)1000001　 「-（ハイフン）」を使わず7桁の数字で入力してください。</t>
  </si>
  <si>
    <t>例)2024/4/1、R6/4/1</t>
    <phoneticPr fontId="4"/>
  </si>
  <si>
    <t>例)2024/4/1</t>
    <phoneticPr fontId="4"/>
  </si>
  <si>
    <t>令和7・8年度において、菊池市が発注する役務委託業務等に係る指名競争入札に参加する資格の審査を申請します。</t>
    <phoneticPr fontId="5"/>
  </si>
  <si>
    <t xml:space="preserve"> 背景色が水色、またはピンク色の項目を入力してください。ピンク色は必須項目です。（正しく入力できていない場合もピンク色になります）</t>
    <rPh sb="1" eb="4">
      <t>ハイケイショク</t>
    </rPh>
    <rPh sb="5" eb="7">
      <t>ミズイロ</t>
    </rPh>
    <rPh sb="14" eb="15">
      <t>イロ</t>
    </rPh>
    <rPh sb="16" eb="18">
      <t>コウモク</t>
    </rPh>
    <rPh sb="19" eb="21">
      <t>ニュウリョク</t>
    </rPh>
    <rPh sb="31" eb="32">
      <t>イロ</t>
    </rPh>
    <rPh sb="33" eb="35">
      <t>ヒッス</t>
    </rPh>
    <rPh sb="35" eb="37">
      <t>コウモク</t>
    </rPh>
    <phoneticPr fontId="4"/>
  </si>
  <si>
    <t>43_菊池市</t>
  </si>
  <si>
    <t>役員</t>
  </si>
  <si>
    <t>*1 役職は、正式名称で入力してください。
*2 氏名は、姓と名を１文字分空けて入力してください。
*3 フリガナは、全角カタカナで入力し、姓と名は１文字分空けてください。
*4 性別、常勤・非常勤はリストから選択してください。</t>
  </si>
  <si>
    <t>草刈(施設内の草刈）</t>
    <phoneticPr fontId="5"/>
  </si>
  <si>
    <t>樹木の剪定</t>
    <rPh sb="0" eb="2">
      <t>ジュモク</t>
    </rPh>
    <rPh sb="3" eb="5">
      <t>センテイ</t>
    </rPh>
    <phoneticPr fontId="10"/>
  </si>
  <si>
    <t>樹木の伐採</t>
    <rPh sb="0" eb="2">
      <t>ジュモク</t>
    </rPh>
    <rPh sb="3" eb="5">
      <t>バッサイ</t>
    </rPh>
    <phoneticPr fontId="10"/>
  </si>
  <si>
    <t>【必須】造園施工管理技士
造園技能士</t>
    <phoneticPr fontId="5"/>
  </si>
  <si>
    <t>草刈</t>
    <phoneticPr fontId="5"/>
  </si>
  <si>
    <t>街路樹の剪定</t>
    <rPh sb="0" eb="3">
      <t>ガイロジュ</t>
    </rPh>
    <rPh sb="4" eb="6">
      <t>センテイ</t>
    </rPh>
    <phoneticPr fontId="10"/>
  </si>
  <si>
    <t>街路樹の伐採</t>
    <rPh sb="0" eb="3">
      <t>ガイロジュ</t>
    </rPh>
    <rPh sb="4" eb="6">
      <t>バッサイ</t>
    </rPh>
    <phoneticPr fontId="10"/>
  </si>
  <si>
    <t>道路・河川の草刈</t>
    <phoneticPr fontId="5"/>
  </si>
  <si>
    <t>申請日現在の人数を入力してください。</t>
    <rPh sb="0" eb="2">
      <t>シンセイ</t>
    </rPh>
    <rPh sb="2" eb="3">
      <t>ビ</t>
    </rPh>
    <rPh sb="3" eb="5">
      <t>ゲンザイ</t>
    </rPh>
    <rPh sb="6" eb="8">
      <t>ニンズウ</t>
    </rPh>
    <rPh sb="9" eb="11">
      <t>ニュウリョク</t>
    </rPh>
    <phoneticPr fontId="4"/>
  </si>
  <si>
    <t>資格</t>
    <rPh sb="0" eb="2">
      <t>シカク</t>
    </rPh>
    <phoneticPr fontId="4"/>
  </si>
  <si>
    <t>アプリケーションエンジニア　又は　システムアーキテクト</t>
  </si>
  <si>
    <t>地下タンク等定期点検技術者講習修了者</t>
  </si>
  <si>
    <t>F.有資格者情報</t>
    <rPh sb="2" eb="6">
      <t>ユウシカクシャ</t>
    </rPh>
    <rPh sb="6" eb="8">
      <t>ジョウホウ</t>
    </rPh>
    <phoneticPr fontId="4"/>
  </si>
  <si>
    <t>統括管理者</t>
  </si>
  <si>
    <t>建築物環境衛生管理技術者</t>
  </si>
  <si>
    <t>清掃作業監督者</t>
  </si>
  <si>
    <t>病院清掃受託責任者</t>
  </si>
  <si>
    <t>ビルクリーニング技能士</t>
  </si>
  <si>
    <t>空気環境測定実施者</t>
  </si>
  <si>
    <t>防除作業監督者</t>
  </si>
  <si>
    <t>造園施工管理技士</t>
  </si>
  <si>
    <t>特定建築物調査員</t>
  </si>
  <si>
    <t>貯水槽清掃作業監督者</t>
  </si>
  <si>
    <t>ビル設備管理技能士</t>
    <rPh sb="2" eb="4">
      <t>セツビ</t>
    </rPh>
    <rPh sb="4" eb="6">
      <t>カンリ</t>
    </rPh>
    <rPh sb="6" eb="9">
      <t>ギノウシ</t>
    </rPh>
    <phoneticPr fontId="19"/>
  </si>
  <si>
    <t>排水管清掃作業監督者</t>
  </si>
  <si>
    <t>電気主任技術者</t>
    <rPh sb="2" eb="4">
      <t>シュニン</t>
    </rPh>
    <rPh sb="4" eb="7">
      <t>ギジュツシャ</t>
    </rPh>
    <phoneticPr fontId="19"/>
  </si>
  <si>
    <t>電気工事士</t>
  </si>
  <si>
    <t>昇降機等検査員</t>
  </si>
  <si>
    <t>冷凍機械責任者</t>
  </si>
  <si>
    <t>ダクト清掃作業監督者</t>
  </si>
  <si>
    <t>危険物取扱者</t>
  </si>
  <si>
    <t>ボイラー整備士</t>
    <rPh sb="4" eb="7">
      <t>セイビシ</t>
    </rPh>
    <phoneticPr fontId="19"/>
  </si>
  <si>
    <t>ボイラー技士</t>
  </si>
  <si>
    <t>ボイラー取扱技能講習修了者</t>
  </si>
  <si>
    <t>第1種消防設備点検資格者</t>
  </si>
  <si>
    <t>第2種消防設備点検資格者</t>
  </si>
  <si>
    <t>防火対象物点検資格者</t>
  </si>
  <si>
    <t>自家用発電設備専門技術者</t>
  </si>
  <si>
    <t>建築設備検査員又は防火設備検査員</t>
  </si>
  <si>
    <t>工事担任者ＡＩ第１種</t>
  </si>
  <si>
    <t>工事担任者ＡＩ・ＤＤ総合種</t>
  </si>
  <si>
    <t>空調給排水管理監督者</t>
  </si>
  <si>
    <t>水質検査実施者</t>
  </si>
  <si>
    <t>造園技能士</t>
  </si>
  <si>
    <t>建築士</t>
  </si>
  <si>
    <t>警備員指導教育責任者</t>
  </si>
  <si>
    <t>警備員検定（施設警備）</t>
  </si>
  <si>
    <t>機械警備業務管理者</t>
  </si>
  <si>
    <t>警備員検定（雑踏警備）</t>
  </si>
  <si>
    <t>警備員検定（交通誘導）</t>
  </si>
  <si>
    <t>環境計量士</t>
  </si>
  <si>
    <t>作業環境測定士</t>
  </si>
  <si>
    <t>ソフトウェア開発技術者　又は　応用情報技術者</t>
  </si>
  <si>
    <t>ｼｽﾃﾑｱﾅﾘｽﾄ，上級ｼｽﾃﾑｱﾄﾞﾐﾆｽﾄﾚｰﾀ　又は　ITｽﾄﾗﾃｼﾞｽﾄ</t>
  </si>
  <si>
    <t>プロジェクトマネージャ</t>
  </si>
  <si>
    <t>ﾃｸﾆｶﾙｴﾝｼﾞﾆｱ(ﾈｯﾄﾜｰｸ)　又は　ﾈｯﾄﾜｰｸｽﾍﾟｼｬﾘｽﾄ</t>
  </si>
  <si>
    <t>ﾃｸﾆｶﾙｴﾝｼﾞﾆｱ(ﾃﾞｰﾀﾍﾞｰｽ)　又は　ﾃﾞｰﾀﾍﾞｰｽｽﾍﾟｼｬﾘｽﾄ</t>
  </si>
  <si>
    <t>ﾃｸﾆｶﾙｴﾝｼﾞﾆｱ(ｼｽﾃﾑ管理)　又は　ITｻｰﾋﾞｽﾏﾈｰｼﾞｬｰ</t>
  </si>
  <si>
    <t>ウェブデザイン技能士</t>
  </si>
  <si>
    <t>システム監査技術者</t>
    <rPh sb="4" eb="6">
      <t>カンサ</t>
    </rPh>
    <rPh sb="6" eb="9">
      <t>ギジュツシャ</t>
    </rPh>
    <phoneticPr fontId="19"/>
  </si>
  <si>
    <t>検診車保有台数</t>
  </si>
  <si>
    <t>栄養士</t>
  </si>
  <si>
    <t>調理師</t>
  </si>
  <si>
    <t>消防設備士（甲種）特類</t>
  </si>
  <si>
    <t>消防設備士（甲種）第１類</t>
  </si>
  <si>
    <t>消防設備士（甲種）第２類</t>
  </si>
  <si>
    <t>消防設備士（甲種）第３類</t>
  </si>
  <si>
    <t>消防設備士（甲種）第４類</t>
  </si>
  <si>
    <t>消防設備士（甲種）第５類</t>
  </si>
  <si>
    <t>消防設備士（乙種）第１類</t>
  </si>
  <si>
    <t>消防設備士（乙種）第２類</t>
  </si>
  <si>
    <t>消防設備士（乙種）第３類</t>
  </si>
  <si>
    <t>消防設備士（乙種）第４類</t>
  </si>
  <si>
    <t>消防設備士（乙種）第５類</t>
  </si>
  <si>
    <t>消防設備士（乙種）第６類</t>
  </si>
  <si>
    <t>消防設備士（乙種）第７類</t>
  </si>
  <si>
    <t>管理栄養士</t>
  </si>
  <si>
    <t>有資格者人数</t>
    <rPh sb="4" eb="5">
      <t>ヒト</t>
    </rPh>
    <phoneticPr fontId="5"/>
  </si>
  <si>
    <t>適格請求書発行事業者</t>
    <phoneticPr fontId="4"/>
  </si>
  <si>
    <t>登録の有無</t>
    <phoneticPr fontId="4"/>
  </si>
  <si>
    <t>適格請求書発行事業者の登録状況をリストから選択してください。「登録有」を選択した場合、(12)を入力してください。</t>
    <rPh sb="21" eb="23">
      <t>センタク</t>
    </rPh>
    <rPh sb="31" eb="33">
      <t>トウロク</t>
    </rPh>
    <rPh sb="33" eb="34">
      <t>アリ</t>
    </rPh>
    <rPh sb="36" eb="38">
      <t>センタク</t>
    </rPh>
    <rPh sb="40" eb="42">
      <t>バアイ</t>
    </rPh>
    <rPh sb="48" eb="50">
      <t>ニュウリョク</t>
    </rPh>
    <phoneticPr fontId="4"/>
  </si>
  <si>
    <t>例)T0000000000000　既に法人番号が付されている事業者は「T＋法人番号」、それ以外の事業者は「T＋新たな13桁の数字の固有番号」を入力してください。</t>
    <rPh sb="71" eb="73">
      <t>ニュウリョク</t>
    </rPh>
    <phoneticPr fontId="4"/>
  </si>
  <si>
    <t>登録番号（インボイス）</t>
    <phoneticPr fontId="4"/>
  </si>
  <si>
    <t>ﾃｸﾆｶﾙｴﾝｼﾞﾆｱ(情報ｾｷｭﾘﾃｨ)、情報ｾｷｭﾘﾃｨｱﾄﾞﾐﾆｽﾄﾚｰﾀ、情報ｾｷｭﾘﾃｨｽﾍﾟｼｬﾘｽﾄ又は情報処理安全確保支援士</t>
    <rPh sb="12" eb="14">
      <t>ジョウホウ</t>
    </rPh>
    <phoneticPr fontId="19"/>
  </si>
  <si>
    <t>Ver.7.0.1</t>
    <phoneticPr fontId="4"/>
  </si>
  <si>
    <t>7.0.1</t>
  </si>
  <si>
    <t>登記された役員および、委任先の代表者を入力してください。（監査役を除く）
役員が複数になる場合は、行をあけずに入力してください。</t>
    <phoneticPr fontId="4"/>
  </si>
  <si>
    <t>役務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</si>
</sst>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quot;¥&quot;#,##0_);[Red]\(&quot;¥&quot;#,##0\)"/>
    <numFmt numFmtId="177" formatCode="ggge&quot;年&quot;m&quot;月&quot;d&quot;日&quot;"/>
    <numFmt numFmtId="178" formatCode="&quot;Ver.&quot;yyyymmdd"/>
    <numFmt numFmtId="179" formatCode="\(#\)"/>
    <numFmt numFmtId="180" formatCode="000\-0000"/>
    <numFmt numFmtId="181" formatCode="0_);[Red]\(0\)"/>
    <numFmt numFmtId="182" formatCode="0000000"/>
    <numFmt numFmtId="183" formatCode="&quot;Ver.&quot;@"/>
    <numFmt numFmtId="184" formatCode="#,##0_ ;[Red]\-#,##0\ "/>
  </numFmts>
  <fonts count="25" x14ac:knownFonts="1">
    <font>
      <sz val="11"/>
      <color theme="1"/>
      <name val="ＭＳ Ｐゴシック"/>
      <family val="2"/>
      <charset val="128"/>
      <scheme val="minor"/>
    </font>
    <font>
      <sz val="11"/>
      <color theme="1"/>
      <name val="ＭＳ Ｐゴシック"/>
      <family val="2"/>
      <charset val="128"/>
      <scheme val="minor"/>
    </font>
    <font>
      <u/>
      <sz val="11"/>
      <color theme="10"/>
      <name val="ＭＳ Ｐゴシック"/>
      <family val="2"/>
      <charset val="128"/>
      <scheme val="minor"/>
    </font>
    <font>
      <sz val="11"/>
      <color theme="1"/>
      <name val="ＭＳ Ｐゴシック"/>
      <family val="3"/>
      <charset val="128"/>
      <scheme val="minor"/>
    </font>
    <font>
      <sz val="6"/>
      <name val="ＭＳ Ｐゴシック"/>
      <family val="2"/>
      <charset val="128"/>
      <scheme val="minor"/>
    </font>
    <font>
      <sz val="6"/>
      <name val="ＭＳ ゴシック"/>
      <family val="3"/>
      <charset val="128"/>
    </font>
    <font>
      <sz val="9"/>
      <color theme="1"/>
      <name val="ＭＳ ゴシック"/>
      <family val="3"/>
      <charset val="128"/>
    </font>
    <font>
      <sz val="11"/>
      <name val="ＭＳ Ｐゴシック"/>
      <family val="3"/>
      <charset val="128"/>
    </font>
    <font>
      <sz val="9"/>
      <color indexed="8"/>
      <name val="ＭＳ ゴシック"/>
      <family val="3"/>
      <charset val="128"/>
    </font>
    <font>
      <sz val="11"/>
      <color indexed="8"/>
      <name val="ＭＳ Ｐゴシック"/>
      <family val="3"/>
      <charset val="128"/>
    </font>
    <font>
      <sz val="11"/>
      <color rgb="FF9C0006"/>
      <name val="ＭＳ Ｐゴシック"/>
      <family val="2"/>
      <charset val="128"/>
      <scheme val="minor"/>
    </font>
    <font>
      <sz val="6"/>
      <name val="ＭＳ Ｐゴシック"/>
      <family val="3"/>
      <charset val="128"/>
    </font>
    <font>
      <sz val="11"/>
      <color theme="1"/>
      <name val="ＭＳ ゴシック"/>
      <family val="3"/>
      <charset val="128"/>
    </font>
    <font>
      <b/>
      <sz val="16"/>
      <color theme="1"/>
      <name val="ＭＳ ゴシック"/>
      <family val="3"/>
      <charset val="128"/>
    </font>
    <font>
      <sz val="11"/>
      <color rgb="FFFF0000"/>
      <name val="ＭＳ ゴシック"/>
      <family val="3"/>
      <charset val="128"/>
    </font>
    <font>
      <b/>
      <sz val="12"/>
      <color theme="1"/>
      <name val="ＭＳ ゴシック"/>
      <family val="3"/>
      <charset val="128"/>
    </font>
    <font>
      <sz val="10"/>
      <color rgb="FFFF0000"/>
      <name val="ＭＳ ゴシック"/>
      <family val="3"/>
      <charset val="128"/>
    </font>
    <font>
      <sz val="12"/>
      <color theme="1"/>
      <name val="ＭＳ ゴシック"/>
      <family val="3"/>
      <charset val="128"/>
    </font>
    <font>
      <sz val="11"/>
      <name val="ＭＳ ゴシック"/>
      <family val="3"/>
      <charset val="128"/>
    </font>
    <font>
      <sz val="9"/>
      <name val="ＭＳ ゴシック"/>
      <family val="3"/>
      <charset val="128"/>
    </font>
    <font>
      <b/>
      <sz val="16"/>
      <name val="ＭＳ ゴシック"/>
      <family val="3"/>
      <charset val="128"/>
    </font>
    <font>
      <strike/>
      <sz val="11"/>
      <name val="ＭＳ ゴシック"/>
      <family val="3"/>
      <charset val="128"/>
    </font>
    <font>
      <b/>
      <sz val="11"/>
      <color theme="1"/>
      <name val="ＭＳ ゴシック"/>
      <family val="3"/>
      <charset val="128"/>
    </font>
    <font>
      <sz val="10"/>
      <color theme="1" tint="4.9989318521683403E-2"/>
      <name val="ＭＳ ゴシック"/>
      <family val="3"/>
      <charset val="128"/>
    </font>
    <font>
      <sz val="10"/>
      <color rgb="FF0D0D0D"/>
      <name val="ＭＳ ゴシック"/>
      <family val="3"/>
      <charset val="128"/>
    </font>
  </fonts>
  <fills count="4">
    <fill>
      <patternFill patternType="none"/>
    </fill>
    <fill>
      <patternFill patternType="gray125"/>
    </fill>
    <fill>
      <patternFill patternType="solid">
        <fgColor rgb="FFCCEDFC"/>
        <bgColor indexed="64"/>
      </patternFill>
    </fill>
    <fill>
      <patternFill patternType="solid">
        <fgColor theme="0"/>
        <bgColor indexed="64"/>
      </patternFill>
    </fill>
  </fills>
  <borders count="66">
    <border>
      <left/>
      <right/>
      <top/>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hair">
        <color indexed="64"/>
      </bottom>
      <diagonal/>
    </border>
    <border>
      <left/>
      <right style="thin">
        <color indexed="64"/>
      </right>
      <top style="thin">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auto="1"/>
      </right>
      <top style="thin">
        <color indexed="64"/>
      </top>
      <bottom/>
      <diagonal/>
    </border>
    <border>
      <left style="thin">
        <color indexed="64"/>
      </left>
      <right/>
      <top/>
      <bottom/>
      <diagonal/>
    </border>
    <border>
      <left/>
      <right style="thin">
        <color indexed="64"/>
      </right>
      <top/>
      <bottom/>
      <diagonal/>
    </border>
    <border>
      <left style="hair">
        <color auto="1"/>
      </left>
      <right style="hair">
        <color auto="1"/>
      </right>
      <top style="hair">
        <color auto="1"/>
      </top>
      <bottom style="thin">
        <color auto="1"/>
      </bottom>
      <diagonal/>
    </border>
    <border>
      <left style="hair">
        <color auto="1"/>
      </left>
      <right style="hair">
        <color auto="1"/>
      </right>
      <top style="hair">
        <color auto="1"/>
      </top>
      <bottom style="hair">
        <color auto="1"/>
      </bottom>
      <diagonal/>
    </border>
    <border>
      <left style="hair">
        <color indexed="64"/>
      </left>
      <right/>
      <top style="thin">
        <color indexed="64"/>
      </top>
      <bottom style="thin">
        <color indexed="64"/>
      </bottom>
      <diagonal/>
    </border>
    <border>
      <left/>
      <right/>
      <top/>
      <bottom style="hair">
        <color indexed="64"/>
      </bottom>
      <diagonal/>
    </border>
    <border>
      <left style="thin">
        <color indexed="64"/>
      </left>
      <right style="thin">
        <color indexed="64"/>
      </right>
      <top style="thin">
        <color indexed="64"/>
      </top>
      <bottom style="thin">
        <color indexed="64"/>
      </bottom>
      <diagonal/>
    </border>
    <border>
      <left/>
      <right/>
      <top style="hair">
        <color indexed="64"/>
      </top>
      <bottom/>
      <diagonal/>
    </border>
    <border>
      <left/>
      <right style="hair">
        <color indexed="64"/>
      </right>
      <top style="hair">
        <color indexed="64"/>
      </top>
      <bottom style="hair">
        <color indexed="64"/>
      </bottom>
      <diagonal/>
    </border>
    <border>
      <left/>
      <right style="hair">
        <color indexed="64"/>
      </right>
      <top style="thin">
        <color indexed="64"/>
      </top>
      <bottom style="thin">
        <color auto="1"/>
      </bottom>
      <diagonal/>
    </border>
    <border>
      <left/>
      <right style="hair">
        <color auto="1"/>
      </right>
      <top style="thin">
        <color auto="1"/>
      </top>
      <bottom style="hair">
        <color auto="1"/>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auto="1"/>
      </bottom>
      <diagonal/>
    </border>
    <border>
      <left style="hair">
        <color indexed="64"/>
      </left>
      <right/>
      <top style="hair">
        <color indexed="64"/>
      </top>
      <bottom/>
      <diagonal/>
    </border>
    <border>
      <left/>
      <right style="hair">
        <color auto="1"/>
      </right>
      <top/>
      <bottom style="hair">
        <color auto="1"/>
      </bottom>
      <diagonal/>
    </border>
    <border>
      <left style="hair">
        <color indexed="64"/>
      </left>
      <right/>
      <top/>
      <bottom style="hair">
        <color indexed="64"/>
      </bottom>
      <diagonal/>
    </border>
    <border>
      <left/>
      <right style="hair">
        <color auto="1"/>
      </right>
      <top/>
      <bottom/>
      <diagonal/>
    </border>
    <border>
      <left style="hair">
        <color auto="1"/>
      </left>
      <right style="hair">
        <color auto="1"/>
      </right>
      <top/>
      <bottom style="hair">
        <color auto="1"/>
      </bottom>
      <diagonal/>
    </border>
    <border>
      <left style="hair">
        <color indexed="64"/>
      </left>
      <right/>
      <top/>
      <bottom/>
      <diagonal/>
    </border>
    <border>
      <left/>
      <right style="hair">
        <color auto="1"/>
      </right>
      <top/>
      <bottom style="thin">
        <color indexed="64"/>
      </bottom>
      <diagonal/>
    </border>
    <border>
      <left/>
      <right style="thin">
        <color indexed="64"/>
      </right>
      <top style="hair">
        <color indexed="64"/>
      </top>
      <bottom/>
      <diagonal/>
    </border>
    <border>
      <left style="thin">
        <color indexed="64"/>
      </left>
      <right style="thin">
        <color indexed="64"/>
      </right>
      <top/>
      <bottom/>
      <diagonal/>
    </border>
    <border>
      <left style="hair">
        <color indexed="64"/>
      </left>
      <right/>
      <top/>
      <bottom style="thin">
        <color auto="1"/>
      </bottom>
      <diagonal/>
    </border>
    <border>
      <left style="hair">
        <color indexed="64"/>
      </left>
      <right style="hair">
        <color indexed="64"/>
      </right>
      <top style="thin">
        <color auto="1"/>
      </top>
      <bottom style="thin">
        <color auto="1"/>
      </bottom>
      <diagonal/>
    </border>
    <border>
      <left style="hair">
        <color auto="1"/>
      </left>
      <right style="thin">
        <color indexed="64"/>
      </right>
      <top style="thin">
        <color indexed="64"/>
      </top>
      <bottom style="hair">
        <color auto="1"/>
      </bottom>
      <diagonal/>
    </border>
    <border>
      <left style="hair">
        <color auto="1"/>
      </left>
      <right style="thin">
        <color indexed="64"/>
      </right>
      <top style="hair">
        <color auto="1"/>
      </top>
      <bottom style="hair">
        <color auto="1"/>
      </bottom>
      <diagonal/>
    </border>
    <border>
      <left style="hair">
        <color auto="1"/>
      </left>
      <right style="thin">
        <color indexed="64"/>
      </right>
      <top style="hair">
        <color auto="1"/>
      </top>
      <bottom style="thin">
        <color indexed="64"/>
      </bottom>
      <diagonal/>
    </border>
    <border>
      <left style="hair">
        <color indexed="64"/>
      </left>
      <right/>
      <top style="thin">
        <color indexed="64"/>
      </top>
      <bottom/>
      <diagonal/>
    </border>
    <border>
      <left/>
      <right style="hair">
        <color auto="1"/>
      </right>
      <top style="thin">
        <color auto="1"/>
      </top>
      <bottom/>
      <diagonal/>
    </border>
    <border>
      <left style="hair">
        <color auto="1"/>
      </left>
      <right style="thin">
        <color indexed="64"/>
      </right>
      <top/>
      <bottom style="hair">
        <color auto="1"/>
      </bottom>
      <diagonal/>
    </border>
    <border>
      <left/>
      <right style="thin">
        <color indexed="64"/>
      </right>
      <top/>
      <bottom style="hair">
        <color indexed="64"/>
      </bottom>
      <diagonal/>
    </border>
    <border>
      <left style="hair">
        <color auto="1"/>
      </left>
      <right style="hair">
        <color auto="1"/>
      </right>
      <top style="hair">
        <color auto="1"/>
      </top>
      <bottom/>
      <diagonal/>
    </border>
    <border>
      <left style="hair">
        <color indexed="64"/>
      </left>
      <right style="hair">
        <color indexed="64"/>
      </right>
      <top/>
      <bottom/>
      <diagonal/>
    </border>
    <border>
      <left style="hair">
        <color auto="1"/>
      </left>
      <right style="hair">
        <color auto="1"/>
      </right>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hair">
        <color auto="1"/>
      </right>
      <top style="hair">
        <color auto="1"/>
      </top>
      <bottom style="hair">
        <color auto="1"/>
      </bottom>
      <diagonal/>
    </border>
    <border>
      <left style="thin">
        <color indexed="64"/>
      </left>
      <right style="hair">
        <color auto="1"/>
      </right>
      <top style="hair">
        <color auto="1"/>
      </top>
      <bottom style="thin">
        <color indexed="64"/>
      </bottom>
      <diagonal/>
    </border>
    <border>
      <left style="thin">
        <color indexed="64"/>
      </left>
      <right style="hair">
        <color auto="1"/>
      </right>
      <top/>
      <bottom style="hair">
        <color auto="1"/>
      </bottom>
      <diagonal/>
    </border>
    <border>
      <left style="thin">
        <color indexed="64"/>
      </left>
      <right style="hair">
        <color auto="1"/>
      </right>
      <top style="thin">
        <color indexed="64"/>
      </top>
      <bottom style="thin">
        <color indexed="64"/>
      </bottom>
      <diagonal/>
    </border>
    <border>
      <left style="hair">
        <color auto="1"/>
      </left>
      <right style="thin">
        <color indexed="64"/>
      </right>
      <top style="thin">
        <color indexed="64"/>
      </top>
      <bottom style="thin">
        <color indexed="64"/>
      </bottom>
      <diagonal/>
    </border>
    <border>
      <left style="thin">
        <color indexed="64"/>
      </left>
      <right/>
      <top style="thin">
        <color auto="1"/>
      </top>
      <bottom style="hair">
        <color auto="1"/>
      </bottom>
      <diagonal/>
    </border>
    <border>
      <left style="thin">
        <color indexed="64"/>
      </left>
      <right/>
      <top style="hair">
        <color indexed="64"/>
      </top>
      <bottom style="hair">
        <color auto="1"/>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auto="1"/>
      </top>
      <bottom/>
      <diagonal/>
    </border>
    <border>
      <left style="thin">
        <color indexed="64"/>
      </left>
      <right/>
      <top/>
      <bottom style="hair">
        <color auto="1"/>
      </bottom>
      <diagonal/>
    </border>
    <border>
      <left style="hair">
        <color auto="1"/>
      </left>
      <right style="thin">
        <color indexed="64"/>
      </right>
      <top style="hair">
        <color auto="1"/>
      </top>
      <bottom/>
      <diagonal/>
    </border>
  </borders>
  <cellStyleXfs count="18">
    <xf numFmtId="0" fontId="0" fillId="0" borderId="0">
      <alignment vertical="center"/>
    </xf>
    <xf numFmtId="0" fontId="3" fillId="0" borderId="0">
      <alignment vertical="center"/>
    </xf>
    <xf numFmtId="0" fontId="6" fillId="0" borderId="0">
      <alignment vertical="center"/>
    </xf>
    <xf numFmtId="0" fontId="7" fillId="0" borderId="0">
      <alignment vertical="center"/>
    </xf>
    <xf numFmtId="38" fontId="8" fillId="0" borderId="0" applyFont="0" applyFill="0" applyBorder="0" applyAlignment="0" applyProtection="0">
      <alignment vertical="center"/>
    </xf>
    <xf numFmtId="0" fontId="1" fillId="0" borderId="0">
      <alignment vertical="center"/>
    </xf>
    <xf numFmtId="0" fontId="3" fillId="0" borderId="0">
      <alignment vertical="center"/>
    </xf>
    <xf numFmtId="38" fontId="9" fillId="0" borderId="0" applyFont="0" applyFill="0" applyBorder="0" applyAlignment="0" applyProtection="0">
      <alignment vertical="center"/>
    </xf>
    <xf numFmtId="0" fontId="7" fillId="0" borderId="0">
      <alignment vertical="center"/>
    </xf>
    <xf numFmtId="176" fontId="8" fillId="0" borderId="0" applyFont="0" applyFill="0" applyBorder="0" applyAlignment="0" applyProtection="0">
      <alignment vertical="center"/>
    </xf>
    <xf numFmtId="0" fontId="7" fillId="0" borderId="0"/>
    <xf numFmtId="0" fontId="6" fillId="0" borderId="0">
      <alignment vertical="center"/>
    </xf>
    <xf numFmtId="0" fontId="3" fillId="0" borderId="0">
      <alignment vertical="center"/>
    </xf>
    <xf numFmtId="38" fontId="9" fillId="0" borderId="0" applyFont="0" applyFill="0" applyBorder="0" applyAlignment="0" applyProtection="0">
      <alignment vertical="center"/>
    </xf>
    <xf numFmtId="0" fontId="1" fillId="0" borderId="0">
      <alignment vertical="center"/>
    </xf>
    <xf numFmtId="0" fontId="2" fillId="0" borderId="0" applyNumberFormat="0" applyFill="0" applyBorder="0" applyAlignment="0" applyProtection="0">
      <alignment vertical="center"/>
    </xf>
    <xf numFmtId="38" fontId="6" fillId="0" borderId="0" applyFont="0" applyFill="0" applyBorder="0" applyAlignment="0" applyProtection="0">
      <alignment vertical="center"/>
    </xf>
    <xf numFmtId="38" fontId="1" fillId="0" borderId="0" applyFont="0" applyFill="0" applyBorder="0" applyAlignment="0" applyProtection="0">
      <alignment vertical="center"/>
    </xf>
  </cellStyleXfs>
  <cellXfs count="335">
    <xf numFmtId="0" fontId="0" fillId="0" borderId="0" xfId="0">
      <alignment vertical="center"/>
    </xf>
    <xf numFmtId="49" fontId="18" fillId="2" borderId="12" xfId="0" applyNumberFormat="1" applyFont="1" applyFill="1" applyBorder="1" applyAlignment="1" applyProtection="1">
      <alignment horizontal="left" vertical="center"/>
      <protection locked="0"/>
    </xf>
    <xf numFmtId="49" fontId="18" fillId="2" borderId="5" xfId="0" applyNumberFormat="1" applyFont="1" applyFill="1" applyBorder="1" applyAlignment="1" applyProtection="1">
      <alignment horizontal="left" vertical="center"/>
      <protection locked="0"/>
    </xf>
    <xf numFmtId="49" fontId="18" fillId="2" borderId="52" xfId="0" applyNumberFormat="1" applyFont="1" applyFill="1" applyBorder="1" applyAlignment="1" applyProtection="1">
      <alignment horizontal="left" vertical="center"/>
      <protection locked="0"/>
    </xf>
    <xf numFmtId="49" fontId="18" fillId="2" borderId="7" xfId="0" applyNumberFormat="1" applyFont="1" applyFill="1" applyBorder="1" applyAlignment="1" applyProtection="1">
      <alignment horizontal="left" vertical="center"/>
      <protection locked="0"/>
    </xf>
    <xf numFmtId="49" fontId="18" fillId="2" borderId="53" xfId="0" applyNumberFormat="1" applyFont="1" applyFill="1" applyBorder="1" applyAlignment="1" applyProtection="1">
      <alignment horizontal="left" vertical="center"/>
      <protection locked="0"/>
    </xf>
    <xf numFmtId="49" fontId="18" fillId="2" borderId="34" xfId="0" applyNumberFormat="1" applyFont="1" applyFill="1" applyBorder="1" applyAlignment="1" applyProtection="1">
      <alignment horizontal="center" vertical="center"/>
      <protection locked="0"/>
    </xf>
    <xf numFmtId="49" fontId="18" fillId="2" borderId="18" xfId="0" applyNumberFormat="1" applyFont="1" applyFill="1" applyBorder="1" applyAlignment="1" applyProtection="1">
      <alignment horizontal="center" vertical="center"/>
      <protection locked="0"/>
    </xf>
    <xf numFmtId="49" fontId="18" fillId="2" borderId="17" xfId="0" applyNumberFormat="1" applyFont="1" applyFill="1" applyBorder="1" applyAlignment="1" applyProtection="1">
      <alignment horizontal="center" vertical="center"/>
      <protection locked="0"/>
    </xf>
    <xf numFmtId="49" fontId="18" fillId="2" borderId="50" xfId="0" applyNumberFormat="1" applyFont="1" applyFill="1" applyBorder="1" applyAlignment="1" applyProtection="1">
      <alignment horizontal="center" vertical="center"/>
      <protection locked="0"/>
    </xf>
    <xf numFmtId="49" fontId="18" fillId="2" borderId="40" xfId="0" applyNumberFormat="1" applyFont="1" applyFill="1" applyBorder="1" applyAlignment="1" applyProtection="1">
      <alignment horizontal="center" vertical="center"/>
      <protection locked="0"/>
    </xf>
    <xf numFmtId="49" fontId="18" fillId="2" borderId="26" xfId="0" applyNumberFormat="1" applyFont="1" applyFill="1" applyBorder="1" applyAlignment="1" applyProtection="1">
      <alignment horizontal="center" vertical="center"/>
      <protection locked="0"/>
    </xf>
    <xf numFmtId="49" fontId="18" fillId="2" borderId="49" xfId="0" applyNumberFormat="1" applyFont="1" applyFill="1" applyBorder="1" applyAlignment="1" applyProtection="1">
      <alignment horizontal="center" vertical="center"/>
      <protection locked="0"/>
    </xf>
    <xf numFmtId="49" fontId="18" fillId="2" borderId="51" xfId="0" applyNumberFormat="1" applyFont="1" applyFill="1" applyBorder="1" applyAlignment="1" applyProtection="1">
      <alignment horizontal="left" vertical="center"/>
      <protection locked="0"/>
    </xf>
    <xf numFmtId="49" fontId="18" fillId="2" borderId="11" xfId="0" applyNumberFormat="1" applyFont="1" applyFill="1" applyBorder="1" applyAlignment="1" applyProtection="1">
      <alignment horizontal="left" vertical="center"/>
      <protection locked="0"/>
    </xf>
    <xf numFmtId="14" fontId="18" fillId="2" borderId="51" xfId="0" applyNumberFormat="1" applyFont="1" applyFill="1" applyBorder="1" applyAlignment="1" applyProtection="1">
      <alignment horizontal="left" vertical="center"/>
      <protection locked="0"/>
    </xf>
    <xf numFmtId="49" fontId="18" fillId="2" borderId="51" xfId="0" applyNumberFormat="1" applyFont="1" applyFill="1" applyBorder="1" applyAlignment="1" applyProtection="1">
      <alignment horizontal="left" vertical="center" shrinkToFit="1"/>
      <protection locked="0"/>
    </xf>
    <xf numFmtId="14" fontId="18" fillId="2" borderId="52" xfId="0" applyNumberFormat="1" applyFont="1" applyFill="1" applyBorder="1" applyAlignment="1" applyProtection="1">
      <alignment horizontal="left" vertical="center"/>
      <protection locked="0"/>
    </xf>
    <xf numFmtId="49" fontId="18" fillId="2" borderId="52" xfId="0" applyNumberFormat="1" applyFont="1" applyFill="1" applyBorder="1" applyAlignment="1" applyProtection="1">
      <alignment horizontal="left" vertical="center" shrinkToFit="1"/>
      <protection locked="0"/>
    </xf>
    <xf numFmtId="14" fontId="18" fillId="2" borderId="53" xfId="0" applyNumberFormat="1" applyFont="1" applyFill="1" applyBorder="1" applyAlignment="1" applyProtection="1">
      <alignment horizontal="left" vertical="center"/>
      <protection locked="0"/>
    </xf>
    <xf numFmtId="49" fontId="18" fillId="2" borderId="53" xfId="0" applyNumberFormat="1" applyFont="1" applyFill="1" applyBorder="1" applyAlignment="1" applyProtection="1">
      <alignment horizontal="left" vertical="center" shrinkToFit="1"/>
      <protection locked="0"/>
    </xf>
    <xf numFmtId="0" fontId="12" fillId="0" borderId="0" xfId="6" applyFont="1" applyProtection="1">
      <alignment vertical="center"/>
    </xf>
    <xf numFmtId="0" fontId="13" fillId="0" borderId="0" xfId="2" applyFont="1" applyProtection="1">
      <alignment vertical="center"/>
    </xf>
    <xf numFmtId="178" fontId="12" fillId="0" borderId="0" xfId="1" applyNumberFormat="1" applyFont="1" applyAlignment="1" applyProtection="1">
      <alignment vertical="top"/>
    </xf>
    <xf numFmtId="0" fontId="12" fillId="0" borderId="0" xfId="2" applyFont="1" applyProtection="1">
      <alignment vertical="center"/>
    </xf>
    <xf numFmtId="0" fontId="12" fillId="0" borderId="0" xfId="1" applyFont="1" applyProtection="1">
      <alignment vertical="center"/>
    </xf>
    <xf numFmtId="0" fontId="18" fillId="0" borderId="11" xfId="2" applyFont="1" applyBorder="1" applyProtection="1">
      <alignment vertical="center"/>
    </xf>
    <xf numFmtId="0" fontId="18" fillId="0" borderId="12" xfId="2" applyFont="1" applyBorder="1" applyProtection="1">
      <alignment vertical="center"/>
    </xf>
    <xf numFmtId="0" fontId="18" fillId="0" borderId="14" xfId="2" applyFont="1" applyBorder="1" applyProtection="1">
      <alignment vertical="center"/>
    </xf>
    <xf numFmtId="0" fontId="18" fillId="0" borderId="15" xfId="2" applyFont="1" applyBorder="1" applyProtection="1">
      <alignment vertical="center"/>
    </xf>
    <xf numFmtId="0" fontId="18" fillId="0" borderId="0" xfId="2" applyFont="1" applyProtection="1">
      <alignment vertical="center"/>
    </xf>
    <xf numFmtId="0" fontId="18" fillId="0" borderId="16" xfId="2" applyFont="1" applyBorder="1" applyProtection="1">
      <alignment vertical="center"/>
    </xf>
    <xf numFmtId="49" fontId="12" fillId="0" borderId="0" xfId="1" applyNumberFormat="1" applyFont="1" applyProtection="1">
      <alignment vertical="center"/>
    </xf>
    <xf numFmtId="0" fontId="18" fillId="0" borderId="13" xfId="2" applyFont="1" applyBorder="1" applyProtection="1">
      <alignment vertical="center"/>
    </xf>
    <xf numFmtId="0" fontId="18" fillId="0" borderId="9" xfId="2" applyFont="1" applyBorder="1" applyProtection="1">
      <alignment vertical="center"/>
    </xf>
    <xf numFmtId="0" fontId="18" fillId="0" borderId="10" xfId="2" applyFont="1" applyBorder="1" applyProtection="1">
      <alignment vertical="center"/>
    </xf>
    <xf numFmtId="0" fontId="15" fillId="0" borderId="15" xfId="0" applyFont="1" applyBorder="1" applyProtection="1">
      <alignment vertical="center"/>
    </xf>
    <xf numFmtId="0" fontId="15" fillId="0" borderId="0" xfId="0" applyFont="1" applyProtection="1">
      <alignment vertical="center"/>
    </xf>
    <xf numFmtId="0" fontId="12" fillId="0" borderId="12" xfId="0" applyFont="1" applyBorder="1" applyProtection="1">
      <alignment vertical="center"/>
    </xf>
    <xf numFmtId="0" fontId="12" fillId="0" borderId="14" xfId="0" applyFont="1" applyBorder="1" applyProtection="1">
      <alignment vertical="center"/>
    </xf>
    <xf numFmtId="0" fontId="12" fillId="0" borderId="0" xfId="0" applyFont="1" applyProtection="1">
      <alignment vertical="center"/>
    </xf>
    <xf numFmtId="0" fontId="12" fillId="0" borderId="16" xfId="0" applyFont="1" applyBorder="1" applyProtection="1">
      <alignment vertical="center"/>
    </xf>
    <xf numFmtId="179" fontId="12" fillId="0" borderId="15" xfId="0" applyNumberFormat="1" applyFont="1" applyBorder="1" applyProtection="1">
      <alignment vertical="center"/>
    </xf>
    <xf numFmtId="179" fontId="12" fillId="0" borderId="0" xfId="0" applyNumberFormat="1" applyFont="1" applyProtection="1">
      <alignment vertical="center"/>
    </xf>
    <xf numFmtId="180" fontId="12" fillId="0" borderId="0" xfId="0" applyNumberFormat="1" applyFont="1" applyProtection="1">
      <alignment vertical="center"/>
    </xf>
    <xf numFmtId="0" fontId="16" fillId="0" borderId="0" xfId="0" applyFont="1" applyAlignment="1" applyProtection="1">
      <alignment horizontal="right" vertical="top"/>
    </xf>
    <xf numFmtId="0" fontId="23" fillId="0" borderId="0" xfId="0" applyFont="1" applyAlignment="1" applyProtection="1">
      <alignment vertical="top"/>
    </xf>
    <xf numFmtId="0" fontId="16" fillId="0" borderId="0" xfId="0" applyFont="1" applyAlignment="1" applyProtection="1">
      <alignment vertical="top"/>
    </xf>
    <xf numFmtId="0" fontId="12" fillId="0" borderId="15" xfId="0" applyFont="1" applyBorder="1" applyProtection="1">
      <alignment vertical="center"/>
    </xf>
    <xf numFmtId="0" fontId="14" fillId="0" borderId="16" xfId="0" applyFont="1" applyBorder="1" applyAlignment="1" applyProtection="1">
      <alignment vertical="top"/>
    </xf>
    <xf numFmtId="49" fontId="16" fillId="0" borderId="0" xfId="0" applyNumberFormat="1" applyFont="1" applyAlignment="1" applyProtection="1">
      <alignment horizontal="right" vertical="top"/>
    </xf>
    <xf numFmtId="180" fontId="16" fillId="0" borderId="0" xfId="0" applyNumberFormat="1" applyFont="1" applyAlignment="1" applyProtection="1">
      <alignment horizontal="right" vertical="top"/>
    </xf>
    <xf numFmtId="0" fontId="14" fillId="0" borderId="0" xfId="0" applyFont="1" applyAlignment="1" applyProtection="1">
      <alignment vertical="top"/>
    </xf>
    <xf numFmtId="0" fontId="12" fillId="0" borderId="0" xfId="0" applyFont="1" applyAlignment="1" applyProtection="1">
      <alignment vertical="top"/>
    </xf>
    <xf numFmtId="49" fontId="14" fillId="0" borderId="0" xfId="0" applyNumberFormat="1" applyFont="1" applyAlignment="1" applyProtection="1">
      <alignment vertical="top"/>
    </xf>
    <xf numFmtId="0" fontId="12" fillId="0" borderId="13" xfId="0" applyFont="1" applyBorder="1" applyProtection="1">
      <alignment vertical="center"/>
    </xf>
    <xf numFmtId="0" fontId="12" fillId="0" borderId="9" xfId="0" applyFont="1" applyBorder="1" applyProtection="1">
      <alignment vertical="center"/>
    </xf>
    <xf numFmtId="0" fontId="14" fillId="0" borderId="9" xfId="0" applyFont="1" applyBorder="1" applyAlignment="1" applyProtection="1">
      <alignment vertical="top"/>
    </xf>
    <xf numFmtId="0" fontId="12" fillId="0" borderId="10" xfId="0" applyFont="1" applyBorder="1" applyProtection="1">
      <alignment vertical="center"/>
    </xf>
    <xf numFmtId="49" fontId="12" fillId="0" borderId="0" xfId="2" applyNumberFormat="1" applyFont="1" applyProtection="1">
      <alignment vertical="center"/>
    </xf>
    <xf numFmtId="0" fontId="16" fillId="0" borderId="0" xfId="0" applyFont="1" applyProtection="1">
      <alignment vertical="center"/>
    </xf>
    <xf numFmtId="49" fontId="12" fillId="0" borderId="12" xfId="0" applyNumberFormat="1" applyFont="1" applyBorder="1" applyProtection="1">
      <alignment vertical="center"/>
    </xf>
    <xf numFmtId="0" fontId="12" fillId="0" borderId="16" xfId="2" applyFont="1" applyBorder="1" applyProtection="1">
      <alignment vertical="center"/>
    </xf>
    <xf numFmtId="0" fontId="16" fillId="0" borderId="0" xfId="0" applyFont="1" applyAlignment="1" applyProtection="1">
      <alignment horizontal="left" vertical="center"/>
    </xf>
    <xf numFmtId="0" fontId="22" fillId="0" borderId="15" xfId="0" applyFont="1" applyBorder="1" applyProtection="1">
      <alignment vertical="center"/>
    </xf>
    <xf numFmtId="49" fontId="14" fillId="0" borderId="0" xfId="0" applyNumberFormat="1" applyFont="1" applyAlignment="1" applyProtection="1">
      <alignment horizontal="right" vertical="top"/>
    </xf>
    <xf numFmtId="0" fontId="14" fillId="0" borderId="0" xfId="0" applyFont="1" applyAlignment="1" applyProtection="1">
      <alignment horizontal="left" vertical="top"/>
    </xf>
    <xf numFmtId="177" fontId="16" fillId="0" borderId="0" xfId="0" applyNumberFormat="1" applyFont="1" applyAlignment="1" applyProtection="1">
      <alignment horizontal="right" vertical="top"/>
    </xf>
    <xf numFmtId="0" fontId="24" fillId="0" borderId="0" xfId="0" applyFont="1" applyAlignment="1" applyProtection="1">
      <alignment vertical="top"/>
    </xf>
    <xf numFmtId="49" fontId="14" fillId="0" borderId="9" xfId="0" applyNumberFormat="1" applyFont="1" applyBorder="1" applyAlignment="1" applyProtection="1">
      <alignment vertical="top"/>
    </xf>
    <xf numFmtId="0" fontId="17" fillId="0" borderId="15" xfId="0" applyFont="1" applyBorder="1" applyProtection="1">
      <alignment vertical="center"/>
    </xf>
    <xf numFmtId="0" fontId="17" fillId="0" borderId="0" xfId="0" applyFont="1" applyProtection="1">
      <alignment vertical="center"/>
    </xf>
    <xf numFmtId="181" fontId="12" fillId="0" borderId="0" xfId="1" applyNumberFormat="1" applyFont="1" applyProtection="1">
      <alignment vertical="center"/>
    </xf>
    <xf numFmtId="0" fontId="23" fillId="0" borderId="0" xfId="0" applyFont="1" applyProtection="1">
      <alignment vertical="center"/>
    </xf>
    <xf numFmtId="49" fontId="12" fillId="0" borderId="0" xfId="0" applyNumberFormat="1" applyFont="1" applyProtection="1">
      <alignment vertical="center"/>
    </xf>
    <xf numFmtId="0" fontId="15" fillId="0" borderId="13" xfId="0" applyFont="1" applyBorder="1" applyProtection="1">
      <alignment vertical="center"/>
    </xf>
    <xf numFmtId="0" fontId="12" fillId="0" borderId="9" xfId="2" applyFont="1" applyBorder="1" applyProtection="1">
      <alignment vertical="center"/>
    </xf>
    <xf numFmtId="0" fontId="16" fillId="0" borderId="16" xfId="0" applyFont="1" applyBorder="1" applyProtection="1">
      <alignment vertical="center"/>
    </xf>
    <xf numFmtId="0" fontId="16" fillId="0" borderId="9" xfId="0" applyFont="1" applyBorder="1" applyAlignment="1" applyProtection="1">
      <alignment vertical="top"/>
    </xf>
    <xf numFmtId="0" fontId="16" fillId="0" borderId="16" xfId="0" applyFont="1" applyBorder="1" applyAlignment="1" applyProtection="1">
      <alignment vertical="top"/>
    </xf>
    <xf numFmtId="49" fontId="12" fillId="0" borderId="0" xfId="1" applyNumberFormat="1" applyFont="1" applyAlignment="1" applyProtection="1">
      <alignment horizontal="left" vertical="center"/>
    </xf>
    <xf numFmtId="0" fontId="15" fillId="0" borderId="38" xfId="0" applyFont="1" applyBorder="1" applyProtection="1">
      <alignment vertical="center"/>
    </xf>
    <xf numFmtId="0" fontId="18" fillId="0" borderId="24" xfId="2" applyFont="1" applyBorder="1" applyAlignment="1" applyProtection="1">
      <alignment vertical="center" wrapText="1"/>
    </xf>
    <xf numFmtId="49" fontId="18" fillId="0" borderId="40" xfId="0" applyNumberFormat="1" applyFont="1" applyBorder="1" applyAlignment="1" applyProtection="1">
      <alignment horizontal="center" vertical="center"/>
    </xf>
    <xf numFmtId="181" fontId="12" fillId="0" borderId="0" xfId="2" applyNumberFormat="1" applyFont="1" applyProtection="1">
      <alignment vertical="center"/>
    </xf>
    <xf numFmtId="0" fontId="12" fillId="0" borderId="38" xfId="2" applyFont="1" applyBorder="1" applyProtection="1">
      <alignment vertical="center"/>
    </xf>
    <xf numFmtId="181" fontId="12" fillId="0" borderId="0" xfId="2" applyNumberFormat="1" applyFont="1" applyAlignment="1" applyProtection="1">
      <alignment horizontal="left" vertical="center"/>
    </xf>
    <xf numFmtId="0" fontId="12" fillId="0" borderId="16" xfId="2" applyFont="1" applyBorder="1" applyAlignment="1" applyProtection="1">
      <alignment horizontal="left" vertical="center"/>
    </xf>
    <xf numFmtId="0" fontId="12" fillId="0" borderId="38" xfId="2" applyFont="1" applyBorder="1" applyAlignment="1" applyProtection="1">
      <alignment horizontal="left" vertical="center"/>
    </xf>
    <xf numFmtId="0" fontId="12" fillId="0" borderId="0" xfId="2" applyFont="1" applyAlignment="1" applyProtection="1">
      <alignment horizontal="left" vertical="center"/>
    </xf>
    <xf numFmtId="0" fontId="18" fillId="0" borderId="28" xfId="0" applyFont="1" applyBorder="1" applyAlignment="1" applyProtection="1">
      <alignment horizontal="left" vertical="top" wrapText="1"/>
    </xf>
    <xf numFmtId="0" fontId="18" fillId="0" borderId="5" xfId="0" applyFont="1" applyBorder="1" applyAlignment="1" applyProtection="1">
      <alignment horizontal="left" vertical="top" wrapText="1"/>
    </xf>
    <xf numFmtId="0" fontId="18" fillId="0" borderId="23" xfId="0" applyFont="1" applyBorder="1" applyAlignment="1" applyProtection="1">
      <alignment horizontal="left" vertical="top" wrapText="1"/>
    </xf>
    <xf numFmtId="0" fontId="18" fillId="0" borderId="45" xfId="0" applyFont="1" applyBorder="1" applyAlignment="1" applyProtection="1">
      <alignment horizontal="center" vertical="top"/>
    </xf>
    <xf numFmtId="0" fontId="12" fillId="0" borderId="13" xfId="2" applyFont="1" applyBorder="1" applyProtection="1">
      <alignment vertical="center"/>
    </xf>
    <xf numFmtId="0" fontId="12" fillId="0" borderId="10" xfId="2" applyFont="1" applyBorder="1" applyProtection="1">
      <alignment vertical="center"/>
    </xf>
    <xf numFmtId="0" fontId="12" fillId="0" borderId="16" xfId="1" applyFont="1" applyBorder="1" applyProtection="1">
      <alignment vertical="center"/>
    </xf>
    <xf numFmtId="49" fontId="12" fillId="0" borderId="13" xfId="2" applyNumberFormat="1" applyFont="1" applyBorder="1" applyProtection="1">
      <alignment vertical="center"/>
    </xf>
    <xf numFmtId="177" fontId="12" fillId="0" borderId="9" xfId="2" applyNumberFormat="1" applyFont="1" applyBorder="1" applyProtection="1">
      <alignment vertical="center"/>
    </xf>
    <xf numFmtId="49" fontId="15" fillId="0" borderId="0" xfId="0" applyNumberFormat="1" applyFont="1" applyProtection="1">
      <alignment vertical="center"/>
    </xf>
    <xf numFmtId="0" fontId="12" fillId="0" borderId="14" xfId="2" applyFont="1" applyBorder="1" applyProtection="1">
      <alignment vertical="center"/>
    </xf>
    <xf numFmtId="184" fontId="12" fillId="0" borderId="0" xfId="2" applyNumberFormat="1" applyFont="1" applyProtection="1">
      <alignment vertical="center"/>
    </xf>
    <xf numFmtId="0" fontId="12" fillId="0" borderId="15" xfId="2" applyFont="1" applyBorder="1" applyProtection="1">
      <alignment vertical="center"/>
    </xf>
    <xf numFmtId="184" fontId="18" fillId="3" borderId="16" xfId="0" applyNumberFormat="1" applyFont="1" applyFill="1" applyBorder="1" applyProtection="1">
      <alignment vertical="center"/>
    </xf>
    <xf numFmtId="0" fontId="18" fillId="3" borderId="0" xfId="0" applyFont="1" applyFill="1" applyProtection="1">
      <alignment vertical="center"/>
    </xf>
    <xf numFmtId="49" fontId="12" fillId="0" borderId="0" xfId="0" applyNumberFormat="1" applyFont="1" applyAlignment="1" applyProtection="1">
      <alignment horizontal="right" vertical="top"/>
    </xf>
    <xf numFmtId="49" fontId="12" fillId="0" borderId="9" xfId="0" applyNumberFormat="1" applyFont="1" applyBorder="1" applyAlignment="1" applyProtection="1">
      <alignment vertical="top"/>
    </xf>
    <xf numFmtId="0" fontId="12" fillId="0" borderId="9" xfId="0" applyFont="1" applyBorder="1" applyAlignment="1" applyProtection="1">
      <alignment vertical="top"/>
    </xf>
    <xf numFmtId="49" fontId="12" fillId="0" borderId="0" xfId="0" applyNumberFormat="1" applyFont="1" applyAlignment="1" applyProtection="1">
      <alignment vertical="top"/>
    </xf>
    <xf numFmtId="0" fontId="18" fillId="0" borderId="0" xfId="0" applyFont="1" applyAlignment="1" applyProtection="1">
      <alignment horizontal="left" vertical="center"/>
    </xf>
    <xf numFmtId="0" fontId="19" fillId="0" borderId="0" xfId="0" applyFont="1" applyAlignment="1" applyProtection="1">
      <alignment vertical="top"/>
    </xf>
    <xf numFmtId="0" fontId="20" fillId="0" borderId="0" xfId="0" applyFont="1" applyProtection="1">
      <alignment vertical="center"/>
    </xf>
    <xf numFmtId="178" fontId="6" fillId="0" borderId="0" xfId="1" applyNumberFormat="1" applyFont="1" applyAlignment="1" applyProtection="1">
      <alignment vertical="top"/>
    </xf>
    <xf numFmtId="0" fontId="20" fillId="0" borderId="0" xfId="0" applyFont="1" applyAlignment="1" applyProtection="1">
      <alignment horizontal="left" vertical="center"/>
    </xf>
    <xf numFmtId="0" fontId="19" fillId="0" borderId="0" xfId="0" applyFont="1" applyProtection="1">
      <alignment vertical="center"/>
    </xf>
    <xf numFmtId="0" fontId="18" fillId="0" borderId="0" xfId="0" applyFont="1" applyProtection="1">
      <alignment vertical="center"/>
    </xf>
    <xf numFmtId="0" fontId="12" fillId="0" borderId="21" xfId="0" applyFont="1" applyBorder="1" applyAlignment="1" applyProtection="1">
      <alignment horizontal="center" vertical="center" textRotation="255"/>
    </xf>
    <xf numFmtId="0" fontId="12" fillId="0" borderId="21" xfId="0" applyFont="1" applyBorder="1" applyAlignment="1" applyProtection="1">
      <alignment horizontal="left" vertical="center"/>
    </xf>
    <xf numFmtId="0" fontId="12" fillId="0" borderId="21" xfId="0" applyFont="1" applyBorder="1" applyAlignment="1" applyProtection="1">
      <alignment horizontal="left" vertical="center" wrapText="1"/>
    </xf>
    <xf numFmtId="0" fontId="18" fillId="0" borderId="21" xfId="0" applyFont="1" applyBorder="1" applyAlignment="1" applyProtection="1">
      <alignment horizontal="left" vertical="center" wrapText="1"/>
    </xf>
    <xf numFmtId="0" fontId="18" fillId="0" borderId="21" xfId="0" applyFont="1" applyBorder="1" applyAlignment="1" applyProtection="1">
      <alignment horizontal="left" vertical="center"/>
    </xf>
    <xf numFmtId="0" fontId="18" fillId="0" borderId="51" xfId="0" applyFont="1" applyBorder="1" applyProtection="1">
      <alignment vertical="center"/>
    </xf>
    <xf numFmtId="0" fontId="18" fillId="0" borderId="16" xfId="0" applyFont="1" applyBorder="1" applyProtection="1">
      <alignment vertical="center"/>
    </xf>
    <xf numFmtId="0" fontId="18" fillId="0" borderId="6" xfId="0" applyFont="1" applyBorder="1" applyProtection="1">
      <alignment vertical="center"/>
    </xf>
    <xf numFmtId="0" fontId="18" fillId="0" borderId="53" xfId="0" applyFont="1" applyBorder="1" applyProtection="1">
      <alignment vertical="center"/>
    </xf>
    <xf numFmtId="0" fontId="12" fillId="0" borderId="0" xfId="6" applyNumberFormat="1" applyFont="1" applyProtection="1">
      <alignment vertical="center"/>
    </xf>
    <xf numFmtId="0" fontId="12" fillId="0" borderId="0" xfId="1" applyNumberFormat="1" applyFont="1" applyProtection="1">
      <alignment vertical="center"/>
    </xf>
    <xf numFmtId="0" fontId="12" fillId="0" borderId="0" xfId="1" applyNumberFormat="1" applyFont="1" applyAlignment="1" applyProtection="1">
      <alignment horizontal="left" vertical="center"/>
    </xf>
    <xf numFmtId="0" fontId="18" fillId="0" borderId="0" xfId="0" applyNumberFormat="1" applyFont="1" applyAlignment="1" applyProtection="1">
      <alignment horizontal="left" vertical="center"/>
    </xf>
    <xf numFmtId="0" fontId="6" fillId="0" borderId="0" xfId="1" applyNumberFormat="1" applyFont="1" applyAlignment="1" applyProtection="1">
      <alignment horizontal="right" vertical="top"/>
    </xf>
    <xf numFmtId="0" fontId="12" fillId="0" borderId="61" xfId="2" applyFont="1" applyBorder="1" applyProtection="1">
      <alignment vertical="center"/>
    </xf>
    <xf numFmtId="0" fontId="12" fillId="0" borderId="7" xfId="2" applyFont="1" applyBorder="1" applyProtection="1">
      <alignment vertical="center"/>
    </xf>
    <xf numFmtId="0" fontId="12" fillId="0" borderId="62" xfId="2" applyFont="1" applyBorder="1" applyProtection="1">
      <alignment vertical="center"/>
    </xf>
    <xf numFmtId="38" fontId="18" fillId="2" borderId="61" xfId="2" applyNumberFormat="1" applyFont="1" applyFill="1" applyBorder="1" applyAlignment="1" applyProtection="1">
      <alignment horizontal="right" vertical="center"/>
      <protection locked="0"/>
    </xf>
    <xf numFmtId="38" fontId="18" fillId="2" borderId="7" xfId="2" applyNumberFormat="1" applyFont="1" applyFill="1" applyBorder="1" applyAlignment="1" applyProtection="1">
      <alignment horizontal="right" vertical="center"/>
      <protection locked="0"/>
    </xf>
    <xf numFmtId="38" fontId="18" fillId="2" borderId="62" xfId="2" applyNumberFormat="1" applyFont="1" applyFill="1" applyBorder="1" applyAlignment="1" applyProtection="1">
      <alignment horizontal="right" vertical="center"/>
      <protection locked="0"/>
    </xf>
    <xf numFmtId="0" fontId="12" fillId="0" borderId="63" xfId="2" applyFont="1" applyBorder="1" applyAlignment="1" applyProtection="1">
      <alignment vertical="center" wrapText="1"/>
    </xf>
    <xf numFmtId="0" fontId="12" fillId="0" borderId="22" xfId="2" applyFont="1" applyBorder="1" applyAlignment="1" applyProtection="1">
      <alignment vertical="center" wrapText="1"/>
    </xf>
    <xf numFmtId="0" fontId="12" fillId="0" borderId="37" xfId="2" applyFont="1" applyBorder="1" applyAlignment="1" applyProtection="1">
      <alignment vertical="center" wrapText="1"/>
    </xf>
    <xf numFmtId="0" fontId="12" fillId="0" borderId="64" xfId="2" applyFont="1" applyBorder="1" applyAlignment="1" applyProtection="1">
      <alignment vertical="center" wrapText="1"/>
    </xf>
    <xf numFmtId="0" fontId="12" fillId="0" borderId="20" xfId="2" applyFont="1" applyBorder="1" applyAlignment="1" applyProtection="1">
      <alignment vertical="center" wrapText="1"/>
    </xf>
    <xf numFmtId="0" fontId="12" fillId="0" borderId="47" xfId="2" applyFont="1" applyBorder="1" applyAlignment="1" applyProtection="1">
      <alignment vertical="center" wrapText="1"/>
    </xf>
    <xf numFmtId="38" fontId="18" fillId="2" borderId="63" xfId="2" applyNumberFormat="1" applyFont="1" applyFill="1" applyBorder="1" applyAlignment="1" applyProtection="1">
      <alignment horizontal="right" vertical="center"/>
      <protection locked="0"/>
    </xf>
    <xf numFmtId="38" fontId="18" fillId="2" borderId="22" xfId="2" applyNumberFormat="1" applyFont="1" applyFill="1" applyBorder="1" applyAlignment="1" applyProtection="1">
      <alignment horizontal="right" vertical="center"/>
      <protection locked="0"/>
    </xf>
    <xf numFmtId="38" fontId="18" fillId="2" borderId="37" xfId="2" applyNumberFormat="1" applyFont="1" applyFill="1" applyBorder="1" applyAlignment="1" applyProtection="1">
      <alignment horizontal="right" vertical="center"/>
      <protection locked="0"/>
    </xf>
    <xf numFmtId="38" fontId="18" fillId="2" borderId="64" xfId="2" applyNumberFormat="1" applyFont="1" applyFill="1" applyBorder="1" applyAlignment="1" applyProtection="1">
      <alignment horizontal="right" vertical="center"/>
      <protection locked="0"/>
    </xf>
    <xf numFmtId="38" fontId="18" fillId="2" borderId="20" xfId="2" applyNumberFormat="1" applyFont="1" applyFill="1" applyBorder="1" applyAlignment="1" applyProtection="1">
      <alignment horizontal="right" vertical="center"/>
      <protection locked="0"/>
    </xf>
    <xf numFmtId="38" fontId="18" fillId="2" borderId="47" xfId="2" applyNumberFormat="1" applyFont="1" applyFill="1" applyBorder="1" applyAlignment="1" applyProtection="1">
      <alignment horizontal="right" vertical="center"/>
      <protection locked="0"/>
    </xf>
    <xf numFmtId="0" fontId="6" fillId="0" borderId="0" xfId="1" applyNumberFormat="1" applyFont="1" applyAlignment="1" applyProtection="1">
      <alignment horizontal="right" vertical="top"/>
    </xf>
    <xf numFmtId="183" fontId="6" fillId="0" borderId="0" xfId="1" applyNumberFormat="1" applyFont="1" applyAlignment="1" applyProtection="1">
      <alignment horizontal="right" vertical="top"/>
    </xf>
    <xf numFmtId="0" fontId="18" fillId="0" borderId="28" xfId="0" applyFont="1" applyBorder="1" applyAlignment="1" applyProtection="1">
      <alignment horizontal="left" vertical="top" wrapText="1"/>
    </xf>
    <xf numFmtId="0" fontId="18" fillId="0" borderId="5" xfId="0" applyFont="1" applyBorder="1" applyAlignment="1" applyProtection="1">
      <alignment horizontal="left" vertical="top" wrapText="1"/>
    </xf>
    <xf numFmtId="0" fontId="18" fillId="0" borderId="23" xfId="0" applyFont="1" applyBorder="1" applyAlignment="1" applyProtection="1">
      <alignment horizontal="left" vertical="top" wrapText="1"/>
    </xf>
    <xf numFmtId="0" fontId="14" fillId="0" borderId="44" xfId="2" applyFont="1" applyBorder="1" applyAlignment="1" applyProtection="1">
      <alignment horizontal="left" vertical="top" wrapText="1"/>
    </xf>
    <xf numFmtId="0" fontId="14" fillId="0" borderId="12" xfId="2" applyFont="1" applyBorder="1" applyAlignment="1" applyProtection="1">
      <alignment horizontal="left" vertical="top" wrapText="1"/>
    </xf>
    <xf numFmtId="0" fontId="14" fillId="0" borderId="14" xfId="2" applyFont="1" applyBorder="1" applyAlignment="1" applyProtection="1">
      <alignment horizontal="left" vertical="top" wrapText="1"/>
    </xf>
    <xf numFmtId="0" fontId="14" fillId="0" borderId="35" xfId="2" applyFont="1" applyBorder="1" applyAlignment="1" applyProtection="1">
      <alignment horizontal="left" vertical="top" wrapText="1"/>
    </xf>
    <xf numFmtId="0" fontId="14" fillId="0" borderId="0" xfId="2" applyFont="1" applyAlignment="1" applyProtection="1">
      <alignment horizontal="left" vertical="top" wrapText="1"/>
    </xf>
    <xf numFmtId="0" fontId="14" fillId="0" borderId="16" xfId="2" applyFont="1" applyBorder="1" applyAlignment="1" applyProtection="1">
      <alignment horizontal="left" vertical="top" wrapText="1"/>
    </xf>
    <xf numFmtId="0" fontId="14" fillId="0" borderId="39" xfId="2" applyFont="1" applyBorder="1" applyAlignment="1" applyProtection="1">
      <alignment horizontal="left" vertical="top" wrapText="1"/>
    </xf>
    <xf numFmtId="0" fontId="14" fillId="0" borderId="9" xfId="2" applyFont="1" applyBorder="1" applyAlignment="1" applyProtection="1">
      <alignment horizontal="left" vertical="top" wrapText="1"/>
    </xf>
    <xf numFmtId="0" fontId="14" fillId="0" borderId="10" xfId="2" applyFont="1" applyBorder="1" applyAlignment="1" applyProtection="1">
      <alignment horizontal="left" vertical="top" wrapText="1"/>
    </xf>
    <xf numFmtId="0" fontId="18" fillId="0" borderId="18" xfId="0" applyFont="1" applyBorder="1" applyAlignment="1" applyProtection="1">
      <alignment horizontal="left" vertical="top" wrapText="1"/>
    </xf>
    <xf numFmtId="0" fontId="14" fillId="0" borderId="18" xfId="2" applyFont="1" applyBorder="1" applyAlignment="1" applyProtection="1">
      <alignment horizontal="left" vertical="top" wrapText="1"/>
    </xf>
    <xf numFmtId="0" fontId="14" fillId="0" borderId="28" xfId="2" applyFont="1" applyBorder="1" applyAlignment="1" applyProtection="1">
      <alignment horizontal="left" vertical="top" wrapText="1"/>
    </xf>
    <xf numFmtId="0" fontId="14" fillId="0" borderId="42" xfId="2" applyFont="1" applyBorder="1" applyAlignment="1" applyProtection="1">
      <alignment horizontal="left" vertical="top" wrapText="1"/>
    </xf>
    <xf numFmtId="0" fontId="12" fillId="0" borderId="17" xfId="2" applyFont="1" applyBorder="1" applyAlignment="1" applyProtection="1">
      <alignment horizontal="center" vertical="top" wrapText="1"/>
    </xf>
    <xf numFmtId="0" fontId="12" fillId="0" borderId="29" xfId="2" applyFont="1" applyBorder="1" applyAlignment="1" applyProtection="1">
      <alignment horizontal="center" vertical="top" wrapText="1"/>
    </xf>
    <xf numFmtId="0" fontId="12" fillId="0" borderId="43" xfId="2" applyFont="1" applyBorder="1" applyAlignment="1" applyProtection="1">
      <alignment horizontal="center" vertical="top" wrapText="1"/>
    </xf>
    <xf numFmtId="0" fontId="12" fillId="0" borderId="18" xfId="2" applyFont="1" applyBorder="1" applyAlignment="1" applyProtection="1">
      <alignment horizontal="center" vertical="top" wrapText="1"/>
    </xf>
    <xf numFmtId="0" fontId="12" fillId="0" borderId="28" xfId="2" applyFont="1" applyBorder="1" applyAlignment="1" applyProtection="1">
      <alignment horizontal="center" vertical="top" wrapText="1"/>
    </xf>
    <xf numFmtId="0" fontId="12" fillId="0" borderId="42" xfId="2" applyFont="1" applyBorder="1" applyAlignment="1" applyProtection="1">
      <alignment horizontal="center" vertical="top" wrapText="1"/>
    </xf>
    <xf numFmtId="0" fontId="18" fillId="0" borderId="17" xfId="0" applyFont="1" applyBorder="1" applyAlignment="1" applyProtection="1">
      <alignment horizontal="left" vertical="top" wrapText="1"/>
    </xf>
    <xf numFmtId="0" fontId="12" fillId="0" borderId="26" xfId="2" applyFont="1" applyBorder="1" applyAlignment="1" applyProtection="1">
      <alignment horizontal="left" vertical="top" wrapText="1"/>
    </xf>
    <xf numFmtId="0" fontId="12" fillId="0" borderId="27" xfId="2" applyFont="1" applyBorder="1" applyAlignment="1" applyProtection="1">
      <alignment horizontal="left" vertical="top" wrapText="1"/>
    </xf>
    <xf numFmtId="0" fontId="12" fillId="0" borderId="41" xfId="2" applyFont="1" applyBorder="1" applyAlignment="1" applyProtection="1">
      <alignment horizontal="left" vertical="top" wrapText="1"/>
    </xf>
    <xf numFmtId="0" fontId="12" fillId="0" borderId="26" xfId="2" applyFont="1" applyBorder="1" applyAlignment="1" applyProtection="1">
      <alignment horizontal="center" vertical="top" wrapText="1"/>
    </xf>
    <xf numFmtId="0" fontId="12" fillId="0" borderId="27" xfId="2" applyFont="1" applyBorder="1" applyAlignment="1" applyProtection="1">
      <alignment horizontal="center" vertical="top" wrapText="1"/>
    </xf>
    <xf numFmtId="0" fontId="12" fillId="0" borderId="41" xfId="2" applyFont="1" applyBorder="1" applyAlignment="1" applyProtection="1">
      <alignment horizontal="center" vertical="top" wrapText="1"/>
    </xf>
    <xf numFmtId="0" fontId="14" fillId="0" borderId="17" xfId="2" applyFont="1" applyBorder="1" applyAlignment="1" applyProtection="1">
      <alignment horizontal="left" vertical="top" wrapText="1"/>
    </xf>
    <xf numFmtId="0" fontId="14" fillId="0" borderId="29" xfId="2" applyFont="1" applyBorder="1" applyAlignment="1" applyProtection="1">
      <alignment horizontal="left" vertical="top" wrapText="1"/>
    </xf>
    <xf numFmtId="0" fontId="14" fillId="0" borderId="43" xfId="2" applyFont="1" applyBorder="1" applyAlignment="1" applyProtection="1">
      <alignment horizontal="left" vertical="top" wrapText="1"/>
    </xf>
    <xf numFmtId="0" fontId="18" fillId="0" borderId="34" xfId="0" applyFont="1" applyBorder="1" applyAlignment="1" applyProtection="1">
      <alignment horizontal="left" vertical="top" wrapText="1"/>
    </xf>
    <xf numFmtId="0" fontId="12" fillId="0" borderId="28" xfId="2" applyFont="1" applyBorder="1" applyAlignment="1" applyProtection="1">
      <alignment horizontal="left" vertical="top" wrapText="1"/>
    </xf>
    <xf numFmtId="0" fontId="12" fillId="0" borderId="5" xfId="2" applyFont="1" applyBorder="1" applyAlignment="1" applyProtection="1">
      <alignment horizontal="left" vertical="top" wrapText="1"/>
    </xf>
    <xf numFmtId="0" fontId="12" fillId="0" borderId="6" xfId="2" applyFont="1" applyBorder="1" applyAlignment="1" applyProtection="1">
      <alignment horizontal="left" vertical="top" wrapText="1"/>
    </xf>
    <xf numFmtId="0" fontId="18" fillId="0" borderId="26" xfId="0" applyFont="1" applyBorder="1" applyAlignment="1" applyProtection="1">
      <alignment horizontal="left" vertical="top" wrapText="1"/>
    </xf>
    <xf numFmtId="0" fontId="12" fillId="0" borderId="5" xfId="2" applyFont="1" applyBorder="1" applyAlignment="1" applyProtection="1">
      <alignment horizontal="center" vertical="top" wrapText="1"/>
    </xf>
    <xf numFmtId="0" fontId="12" fillId="0" borderId="6" xfId="2" applyFont="1" applyBorder="1" applyAlignment="1" applyProtection="1">
      <alignment horizontal="center" vertical="top" wrapText="1"/>
    </xf>
    <xf numFmtId="0" fontId="14" fillId="0" borderId="26" xfId="2" applyFont="1" applyBorder="1" applyAlignment="1" applyProtection="1">
      <alignment horizontal="left" vertical="top" wrapText="1"/>
    </xf>
    <xf numFmtId="0" fontId="14" fillId="0" borderId="27" xfId="2" applyFont="1" applyBorder="1" applyAlignment="1" applyProtection="1">
      <alignment horizontal="left" vertical="top" wrapText="1"/>
    </xf>
    <xf numFmtId="0" fontId="14" fillId="0" borderId="41" xfId="2" applyFont="1" applyBorder="1" applyAlignment="1" applyProtection="1">
      <alignment horizontal="left" vertical="top" wrapText="1"/>
    </xf>
    <xf numFmtId="0" fontId="18" fillId="0" borderId="28" xfId="0" applyFont="1" applyBorder="1" applyAlignment="1" applyProtection="1">
      <alignment horizontal="left" vertical="top"/>
    </xf>
    <xf numFmtId="0" fontId="18" fillId="0" borderId="23" xfId="0" applyFont="1" applyBorder="1" applyAlignment="1" applyProtection="1">
      <alignment horizontal="left" vertical="top"/>
    </xf>
    <xf numFmtId="0" fontId="18" fillId="0" borderId="29" xfId="0" applyFont="1" applyBorder="1" applyAlignment="1" applyProtection="1">
      <alignment horizontal="left" vertical="top"/>
    </xf>
    <xf numFmtId="0" fontId="18" fillId="0" borderId="8" xfId="0" applyFont="1" applyBorder="1" applyAlignment="1" applyProtection="1">
      <alignment horizontal="left" vertical="top"/>
    </xf>
    <xf numFmtId="0" fontId="18" fillId="0" borderId="27" xfId="0" applyFont="1" applyBorder="1" applyAlignment="1" applyProtection="1">
      <alignment horizontal="left" vertical="top"/>
    </xf>
    <xf numFmtId="0" fontId="18" fillId="0" borderId="25" xfId="0" applyFont="1" applyBorder="1" applyAlignment="1" applyProtection="1">
      <alignment horizontal="left" vertical="top"/>
    </xf>
    <xf numFmtId="0" fontId="18" fillId="0" borderId="18" xfId="2" applyFont="1" applyBorder="1" applyAlignment="1" applyProtection="1">
      <alignment horizontal="left" vertical="top" wrapText="1" shrinkToFit="1"/>
    </xf>
    <xf numFmtId="0" fontId="18" fillId="3" borderId="18" xfId="0" applyFont="1" applyFill="1" applyBorder="1" applyAlignment="1" applyProtection="1">
      <alignment horizontal="left" vertical="top" wrapText="1"/>
    </xf>
    <xf numFmtId="0" fontId="18" fillId="0" borderId="40" xfId="0" applyFont="1" applyBorder="1" applyAlignment="1" applyProtection="1">
      <alignment horizontal="left" vertical="top" wrapText="1"/>
    </xf>
    <xf numFmtId="0" fontId="18" fillId="0" borderId="45" xfId="0" applyFont="1" applyBorder="1" applyAlignment="1" applyProtection="1">
      <alignment horizontal="center" vertical="top"/>
    </xf>
    <xf numFmtId="0" fontId="18" fillId="0" borderId="33" xfId="0" applyFont="1" applyBorder="1" applyAlignment="1" applyProtection="1">
      <alignment horizontal="center" vertical="top"/>
    </xf>
    <xf numFmtId="0" fontId="18" fillId="0" borderId="44" xfId="2" applyFont="1" applyBorder="1" applyAlignment="1" applyProtection="1">
      <alignment horizontal="left" vertical="top" wrapText="1"/>
    </xf>
    <xf numFmtId="0" fontId="18" fillId="0" borderId="45" xfId="2" applyFont="1" applyBorder="1" applyAlignment="1" applyProtection="1">
      <alignment horizontal="left" vertical="top" wrapText="1"/>
    </xf>
    <xf numFmtId="0" fontId="18" fillId="0" borderId="35" xfId="2" applyFont="1" applyBorder="1" applyAlignment="1" applyProtection="1">
      <alignment horizontal="left" vertical="top" wrapText="1"/>
    </xf>
    <xf numFmtId="0" fontId="18" fillId="0" borderId="33" xfId="2" applyFont="1" applyBorder="1" applyAlignment="1" applyProtection="1">
      <alignment horizontal="left" vertical="top" wrapText="1"/>
    </xf>
    <xf numFmtId="0" fontId="18" fillId="0" borderId="48" xfId="0" applyFont="1" applyBorder="1" applyAlignment="1" applyProtection="1">
      <alignment horizontal="left" vertical="top" wrapText="1"/>
    </xf>
    <xf numFmtId="0" fontId="18" fillId="0" borderId="50" xfId="0" applyFont="1" applyBorder="1" applyAlignment="1" applyProtection="1">
      <alignment horizontal="left" vertical="top" wrapText="1"/>
    </xf>
    <xf numFmtId="0" fontId="18" fillId="3" borderId="45" xfId="0" applyFont="1" applyFill="1" applyBorder="1" applyAlignment="1" applyProtection="1">
      <alignment horizontal="center" vertical="top"/>
    </xf>
    <xf numFmtId="0" fontId="18" fillId="3" borderId="33" xfId="0" applyFont="1" applyFill="1" applyBorder="1" applyAlignment="1" applyProtection="1">
      <alignment horizontal="center" vertical="top"/>
    </xf>
    <xf numFmtId="0" fontId="18" fillId="0" borderId="44" xfId="0" applyFont="1" applyBorder="1" applyAlignment="1" applyProtection="1">
      <alignment horizontal="left" vertical="top" wrapText="1"/>
    </xf>
    <xf numFmtId="0" fontId="18" fillId="0" borderId="45" xfId="0" applyFont="1" applyBorder="1" applyAlignment="1" applyProtection="1">
      <alignment horizontal="left" vertical="top" wrapText="1"/>
    </xf>
    <xf numFmtId="0" fontId="18" fillId="0" borderId="35" xfId="0" applyFont="1" applyBorder="1" applyAlignment="1" applyProtection="1">
      <alignment horizontal="left" vertical="top" wrapText="1"/>
    </xf>
    <xf numFmtId="0" fontId="18" fillId="0" borderId="33" xfId="0" applyFont="1" applyBorder="1" applyAlignment="1" applyProtection="1">
      <alignment horizontal="left" vertical="top" wrapText="1"/>
    </xf>
    <xf numFmtId="0" fontId="18" fillId="0" borderId="36" xfId="0" applyFont="1" applyBorder="1" applyAlignment="1" applyProtection="1">
      <alignment horizontal="center" vertical="top"/>
    </xf>
    <xf numFmtId="0" fontId="18" fillId="0" borderId="39" xfId="0" applyFont="1" applyBorder="1" applyAlignment="1" applyProtection="1">
      <alignment horizontal="left" vertical="top" wrapText="1"/>
    </xf>
    <xf numFmtId="0" fontId="18" fillId="0" borderId="36" xfId="0" applyFont="1" applyBorder="1" applyAlignment="1" applyProtection="1">
      <alignment horizontal="left" vertical="top" wrapText="1"/>
    </xf>
    <xf numFmtId="49" fontId="18" fillId="0" borderId="18" xfId="0" applyNumberFormat="1" applyFont="1" applyBorder="1" applyAlignment="1" applyProtection="1">
      <alignment horizontal="left" vertical="top" wrapText="1"/>
    </xf>
    <xf numFmtId="49" fontId="18" fillId="2" borderId="29" xfId="0" applyNumberFormat="1" applyFont="1" applyFill="1" applyBorder="1" applyAlignment="1" applyProtection="1">
      <alignment horizontal="left" vertical="top" wrapText="1"/>
      <protection locked="0"/>
    </xf>
    <xf numFmtId="0" fontId="18" fillId="2" borderId="7" xfId="0" applyFont="1" applyFill="1" applyBorder="1" applyAlignment="1" applyProtection="1">
      <alignment horizontal="left" vertical="top" wrapText="1"/>
      <protection locked="0"/>
    </xf>
    <xf numFmtId="0" fontId="18" fillId="2" borderId="8" xfId="0" applyFont="1" applyFill="1" applyBorder="1" applyAlignment="1" applyProtection="1">
      <alignment horizontal="left" vertical="top" wrapText="1"/>
      <protection locked="0"/>
    </xf>
    <xf numFmtId="0" fontId="14" fillId="0" borderId="5" xfId="2" applyFont="1" applyBorder="1" applyAlignment="1" applyProtection="1">
      <alignment horizontal="left" vertical="top" wrapText="1"/>
    </xf>
    <xf numFmtId="0" fontId="14" fillId="0" borderId="6" xfId="2" applyFont="1" applyBorder="1" applyAlignment="1" applyProtection="1">
      <alignment horizontal="left" vertical="top" wrapText="1"/>
    </xf>
    <xf numFmtId="0" fontId="14" fillId="0" borderId="48" xfId="2" applyFont="1" applyBorder="1" applyAlignment="1" applyProtection="1">
      <alignment horizontal="left" vertical="top" wrapText="1"/>
    </xf>
    <xf numFmtId="0" fontId="14" fillId="0" borderId="30" xfId="2" applyFont="1" applyBorder="1" applyAlignment="1" applyProtection="1">
      <alignment horizontal="left" vertical="top" wrapText="1"/>
    </xf>
    <xf numFmtId="0" fontId="14" fillId="0" borderId="65" xfId="2" applyFont="1" applyBorder="1" applyAlignment="1" applyProtection="1">
      <alignment horizontal="left" vertical="top" wrapText="1"/>
    </xf>
    <xf numFmtId="0" fontId="18" fillId="3" borderId="26" xfId="0" applyFont="1" applyFill="1" applyBorder="1" applyAlignment="1" applyProtection="1">
      <alignment horizontal="left" vertical="top" wrapText="1"/>
    </xf>
    <xf numFmtId="0" fontId="12" fillId="0" borderId="18" xfId="2" applyFont="1" applyBorder="1" applyAlignment="1" applyProtection="1">
      <alignment horizontal="left" vertical="top" wrapText="1"/>
    </xf>
    <xf numFmtId="0" fontId="12" fillId="0" borderId="42" xfId="2" applyFont="1" applyBorder="1" applyAlignment="1" applyProtection="1">
      <alignment horizontal="left" vertical="top" wrapText="1"/>
    </xf>
    <xf numFmtId="0" fontId="18" fillId="3" borderId="29" xfId="0" applyFont="1" applyFill="1" applyBorder="1" applyAlignment="1" applyProtection="1">
      <alignment horizontal="left" vertical="top"/>
    </xf>
    <xf numFmtId="0" fontId="18" fillId="3" borderId="8" xfId="0" applyFont="1" applyFill="1" applyBorder="1" applyAlignment="1" applyProtection="1">
      <alignment horizontal="left" vertical="top"/>
    </xf>
    <xf numFmtId="0" fontId="18" fillId="0" borderId="19" xfId="0" applyFont="1" applyBorder="1" applyAlignment="1" applyProtection="1">
      <alignment horizontal="left" vertical="top"/>
    </xf>
    <xf numFmtId="0" fontId="18" fillId="0" borderId="24" xfId="0" applyFont="1" applyBorder="1" applyAlignment="1" applyProtection="1">
      <alignment horizontal="left" vertical="top"/>
    </xf>
    <xf numFmtId="0" fontId="18" fillId="0" borderId="18" xfId="2" applyFont="1" applyBorder="1" applyAlignment="1" applyProtection="1">
      <alignment horizontal="left" vertical="top"/>
    </xf>
    <xf numFmtId="0" fontId="12" fillId="0" borderId="30" xfId="2" applyFont="1" applyBorder="1" applyAlignment="1" applyProtection="1">
      <alignment horizontal="left" vertical="top" wrapText="1"/>
    </xf>
    <xf numFmtId="0" fontId="12" fillId="0" borderId="22" xfId="2" applyFont="1" applyBorder="1" applyAlignment="1" applyProtection="1">
      <alignment horizontal="left" vertical="top" wrapText="1"/>
    </xf>
    <xf numFmtId="0" fontId="12" fillId="0" borderId="37" xfId="2" applyFont="1" applyBorder="1" applyAlignment="1" applyProtection="1">
      <alignment horizontal="left" vertical="top" wrapText="1"/>
    </xf>
    <xf numFmtId="0" fontId="12" fillId="0" borderId="32" xfId="2" applyFont="1" applyBorder="1" applyAlignment="1" applyProtection="1">
      <alignment horizontal="left" vertical="top" wrapText="1"/>
    </xf>
    <xf numFmtId="0" fontId="12" fillId="0" borderId="20" xfId="2" applyFont="1" applyBorder="1" applyAlignment="1" applyProtection="1">
      <alignment horizontal="left" vertical="top" wrapText="1"/>
    </xf>
    <xf numFmtId="0" fontId="12" fillId="0" borderId="47" xfId="2" applyFont="1" applyBorder="1" applyAlignment="1" applyProtection="1">
      <alignment horizontal="left" vertical="top" wrapText="1"/>
    </xf>
    <xf numFmtId="0" fontId="18" fillId="0" borderId="39" xfId="2" applyFont="1" applyBorder="1" applyAlignment="1" applyProtection="1">
      <alignment horizontal="left" vertical="top" wrapText="1"/>
    </xf>
    <xf numFmtId="0" fontId="18" fillId="0" borderId="36" xfId="2" applyFont="1" applyBorder="1" applyAlignment="1" applyProtection="1">
      <alignment horizontal="left" vertical="top" wrapText="1"/>
    </xf>
    <xf numFmtId="0" fontId="12" fillId="0" borderId="44" xfId="2" applyFont="1" applyBorder="1" applyAlignment="1" applyProtection="1">
      <alignment horizontal="left" vertical="top" wrapText="1"/>
    </xf>
    <xf numFmtId="0" fontId="12" fillId="0" borderId="12" xfId="2" applyFont="1" applyBorder="1" applyAlignment="1" applyProtection="1">
      <alignment horizontal="left" vertical="top" wrapText="1"/>
    </xf>
    <xf numFmtId="0" fontId="12" fillId="0" borderId="14" xfId="2" applyFont="1" applyBorder="1" applyAlignment="1" applyProtection="1">
      <alignment horizontal="left" vertical="top" wrapText="1"/>
    </xf>
    <xf numFmtId="0" fontId="12" fillId="0" borderId="35" xfId="2" applyFont="1" applyBorder="1" applyAlignment="1" applyProtection="1">
      <alignment horizontal="left" vertical="top" wrapText="1"/>
    </xf>
    <xf numFmtId="0" fontId="12" fillId="0" borderId="0" xfId="2" applyFont="1" applyAlignment="1" applyProtection="1">
      <alignment horizontal="left" vertical="top" wrapText="1"/>
    </xf>
    <xf numFmtId="0" fontId="12" fillId="0" borderId="16" xfId="2" applyFont="1" applyBorder="1" applyAlignment="1" applyProtection="1">
      <alignment horizontal="left" vertical="top" wrapText="1"/>
    </xf>
    <xf numFmtId="0" fontId="12" fillId="0" borderId="39" xfId="2" applyFont="1" applyBorder="1" applyAlignment="1" applyProtection="1">
      <alignment horizontal="left" vertical="top" wrapText="1"/>
    </xf>
    <xf numFmtId="0" fontId="12" fillId="0" borderId="9" xfId="2" applyFont="1" applyBorder="1" applyAlignment="1" applyProtection="1">
      <alignment horizontal="left" vertical="top" wrapText="1"/>
    </xf>
    <xf numFmtId="0" fontId="12" fillId="0" borderId="10" xfId="2" applyFont="1" applyBorder="1" applyAlignment="1" applyProtection="1">
      <alignment horizontal="left" vertical="top" wrapText="1"/>
    </xf>
    <xf numFmtId="0" fontId="18" fillId="0" borderId="18" xfId="2" applyFont="1" applyBorder="1" applyAlignment="1" applyProtection="1">
      <alignment horizontal="center" vertical="top" wrapText="1"/>
    </xf>
    <xf numFmtId="0" fontId="18" fillId="0" borderId="34" xfId="2" applyFont="1" applyBorder="1" applyAlignment="1" applyProtection="1">
      <alignment horizontal="left" vertical="top" wrapText="1"/>
    </xf>
    <xf numFmtId="0" fontId="18" fillId="0" borderId="18" xfId="2" applyFont="1" applyBorder="1" applyAlignment="1" applyProtection="1">
      <alignment horizontal="left" vertical="top" wrapText="1"/>
    </xf>
    <xf numFmtId="0" fontId="18" fillId="0" borderId="17" xfId="2" applyFont="1" applyBorder="1" applyAlignment="1" applyProtection="1">
      <alignment horizontal="left" vertical="top" wrapText="1"/>
    </xf>
    <xf numFmtId="0" fontId="18" fillId="0" borderId="28" xfId="2" applyFont="1" applyBorder="1" applyAlignment="1" applyProtection="1">
      <alignment horizontal="left" vertical="top" wrapText="1"/>
    </xf>
    <xf numFmtId="0" fontId="18" fillId="0" borderId="5" xfId="2" applyFont="1" applyBorder="1" applyAlignment="1" applyProtection="1">
      <alignment horizontal="left" vertical="top" wrapText="1"/>
    </xf>
    <xf numFmtId="0" fontId="18" fillId="0" borderId="6" xfId="2" applyFont="1" applyBorder="1" applyAlignment="1" applyProtection="1">
      <alignment horizontal="left" vertical="top" wrapText="1"/>
    </xf>
    <xf numFmtId="0" fontId="18" fillId="0" borderId="42" xfId="2" applyFont="1" applyBorder="1" applyAlignment="1" applyProtection="1">
      <alignment horizontal="left" vertical="top" wrapText="1"/>
    </xf>
    <xf numFmtId="0" fontId="18" fillId="0" borderId="48" xfId="2" applyFont="1" applyBorder="1" applyAlignment="1" applyProtection="1">
      <alignment horizontal="left" vertical="top" wrapText="1"/>
    </xf>
    <xf numFmtId="0" fontId="14" fillId="0" borderId="34" xfId="2" applyFont="1" applyBorder="1" applyAlignment="1" applyProtection="1">
      <alignment horizontal="left" vertical="top" wrapText="1"/>
    </xf>
    <xf numFmtId="0" fontId="12" fillId="0" borderId="34" xfId="2" applyFont="1" applyBorder="1" applyAlignment="1" applyProtection="1">
      <alignment horizontal="left" vertical="top" wrapText="1"/>
    </xf>
    <xf numFmtId="0" fontId="12" fillId="0" borderId="46" xfId="2" applyFont="1" applyBorder="1" applyAlignment="1" applyProtection="1">
      <alignment horizontal="left" vertical="top" wrapText="1"/>
    </xf>
    <xf numFmtId="0" fontId="18" fillId="3" borderId="28" xfId="0" applyFont="1" applyFill="1" applyBorder="1" applyAlignment="1" applyProtection="1">
      <alignment horizontal="left" vertical="top"/>
    </xf>
    <xf numFmtId="0" fontId="18" fillId="3" borderId="23" xfId="0" applyFont="1" applyFill="1" applyBorder="1" applyAlignment="1" applyProtection="1">
      <alignment horizontal="left" vertical="top"/>
    </xf>
    <xf numFmtId="0" fontId="12" fillId="0" borderId="34" xfId="2" applyFont="1" applyBorder="1" applyAlignment="1" applyProtection="1">
      <alignment horizontal="center" vertical="top" wrapText="1"/>
    </xf>
    <xf numFmtId="0" fontId="12" fillId="0" borderId="32" xfId="2" applyFont="1" applyBorder="1" applyAlignment="1" applyProtection="1">
      <alignment horizontal="center" vertical="top" wrapText="1"/>
    </xf>
    <xf numFmtId="0" fontId="12" fillId="0" borderId="46" xfId="2" applyFont="1" applyBorder="1" applyAlignment="1" applyProtection="1">
      <alignment horizontal="center" vertical="top" wrapText="1"/>
    </xf>
    <xf numFmtId="0" fontId="18" fillId="3" borderId="17" xfId="0" applyFont="1" applyFill="1" applyBorder="1" applyAlignment="1" applyProtection="1">
      <alignment horizontal="left" vertical="top" wrapText="1"/>
    </xf>
    <xf numFmtId="0" fontId="18" fillId="0" borderId="40" xfId="0" applyFont="1" applyBorder="1" applyAlignment="1" applyProtection="1">
      <alignment horizontal="left" vertical="center"/>
    </xf>
    <xf numFmtId="0" fontId="18" fillId="0" borderId="27" xfId="0" applyFont="1" applyBorder="1" applyAlignment="1" applyProtection="1">
      <alignment horizontal="left" vertical="top" wrapText="1"/>
    </xf>
    <xf numFmtId="0" fontId="18" fillId="0" borderId="3" xfId="0" applyFont="1" applyBorder="1" applyAlignment="1" applyProtection="1">
      <alignment horizontal="left" vertical="top" wrapText="1"/>
    </xf>
    <xf numFmtId="0" fontId="18" fillId="0" borderId="25" xfId="0" applyFont="1" applyBorder="1" applyAlignment="1" applyProtection="1">
      <alignment horizontal="left" vertical="top" wrapText="1"/>
    </xf>
    <xf numFmtId="49" fontId="18" fillId="2" borderId="0" xfId="0" applyNumberFormat="1" applyFont="1" applyFill="1" applyAlignment="1" applyProtection="1">
      <alignment horizontal="left" vertical="center"/>
      <protection locked="0"/>
    </xf>
    <xf numFmtId="0" fontId="16" fillId="0" borderId="0" xfId="0" applyFont="1" applyAlignment="1" applyProtection="1">
      <alignment horizontal="left" vertical="center" wrapText="1"/>
    </xf>
    <xf numFmtId="0" fontId="23" fillId="0" borderId="0" xfId="0" applyFont="1" applyAlignment="1" applyProtection="1">
      <alignment vertical="top" wrapText="1"/>
    </xf>
    <xf numFmtId="0" fontId="23" fillId="0" borderId="0" xfId="0" applyFont="1" applyAlignment="1" applyProtection="1">
      <alignment vertical="top"/>
    </xf>
    <xf numFmtId="0" fontId="18" fillId="0" borderId="23" xfId="0" applyFont="1" applyBorder="1" applyAlignment="1" applyProtection="1">
      <alignment horizontal="center" vertical="top"/>
    </xf>
    <xf numFmtId="0" fontId="18" fillId="0" borderId="8" xfId="0" applyFont="1" applyBorder="1" applyAlignment="1" applyProtection="1">
      <alignment horizontal="center" vertical="top"/>
    </xf>
    <xf numFmtId="0" fontId="15" fillId="0" borderId="11" xfId="0" applyFont="1" applyBorder="1" applyAlignment="1" applyProtection="1">
      <alignment horizontal="left" vertical="center" indent="1"/>
    </xf>
    <xf numFmtId="0" fontId="15" fillId="0" borderId="12" xfId="0" applyFont="1" applyBorder="1" applyAlignment="1" applyProtection="1">
      <alignment horizontal="left" vertical="center" indent="1"/>
    </xf>
    <xf numFmtId="0" fontId="15" fillId="0" borderId="14" xfId="0" applyFont="1" applyBorder="1" applyAlignment="1" applyProtection="1">
      <alignment horizontal="left" vertical="center" indent="1"/>
    </xf>
    <xf numFmtId="49" fontId="18" fillId="2" borderId="0" xfId="0" applyNumberFormat="1" applyFont="1" applyFill="1" applyAlignment="1" applyProtection="1">
      <alignment horizontal="left" vertical="center" shrinkToFit="1"/>
      <protection locked="0"/>
    </xf>
    <xf numFmtId="182" fontId="18" fillId="2" borderId="0" xfId="0" applyNumberFormat="1" applyFont="1" applyFill="1" applyAlignment="1" applyProtection="1">
      <alignment horizontal="left" vertical="center"/>
      <protection locked="0"/>
    </xf>
    <xf numFmtId="180" fontId="18" fillId="2" borderId="0" xfId="0" applyNumberFormat="1" applyFont="1" applyFill="1" applyAlignment="1" applyProtection="1">
      <alignment horizontal="left" vertical="center"/>
      <protection locked="0"/>
    </xf>
    <xf numFmtId="0" fontId="18" fillId="2" borderId="0" xfId="0" applyFont="1" applyFill="1" applyAlignment="1" applyProtection="1">
      <alignment horizontal="left" vertical="center"/>
      <protection locked="0"/>
    </xf>
    <xf numFmtId="0" fontId="23" fillId="0" borderId="0" xfId="0" applyFont="1" applyAlignment="1" applyProtection="1">
      <alignment horizontal="left" vertical="top" wrapText="1"/>
    </xf>
    <xf numFmtId="0" fontId="23" fillId="0" borderId="0" xfId="0" applyFont="1" applyAlignment="1" applyProtection="1">
      <alignment horizontal="left" vertical="center" wrapText="1"/>
    </xf>
    <xf numFmtId="0" fontId="18" fillId="0" borderId="31" xfId="0" applyFont="1" applyBorder="1" applyAlignment="1" applyProtection="1">
      <alignment horizontal="center" vertical="top"/>
    </xf>
    <xf numFmtId="0" fontId="18" fillId="0" borderId="32" xfId="0" applyFont="1" applyBorder="1" applyAlignment="1" applyProtection="1">
      <alignment horizontal="left" vertical="top" wrapText="1"/>
    </xf>
    <xf numFmtId="0" fontId="18" fillId="0" borderId="31" xfId="0" applyFont="1" applyBorder="1" applyAlignment="1" applyProtection="1">
      <alignment horizontal="left" vertical="top" wrapText="1"/>
    </xf>
    <xf numFmtId="0" fontId="18" fillId="0" borderId="34" xfId="0" applyFont="1" applyBorder="1" applyAlignment="1" applyProtection="1">
      <alignment horizontal="left" vertical="top"/>
    </xf>
    <xf numFmtId="0" fontId="12" fillId="0" borderId="3" xfId="2" applyFont="1" applyBorder="1" applyAlignment="1" applyProtection="1">
      <alignment horizontal="left" vertical="top" wrapText="1"/>
    </xf>
    <xf numFmtId="0" fontId="12" fillId="0" borderId="4" xfId="2" applyFont="1" applyBorder="1" applyAlignment="1" applyProtection="1">
      <alignment horizontal="left" vertical="top" wrapText="1"/>
    </xf>
    <xf numFmtId="0" fontId="18" fillId="0" borderId="40" xfId="0" applyFont="1" applyBorder="1" applyAlignment="1" applyProtection="1">
      <alignment horizontal="left" vertical="center" wrapText="1"/>
    </xf>
    <xf numFmtId="0" fontId="18" fillId="0" borderId="19" xfId="0" applyFont="1" applyBorder="1" applyAlignment="1" applyProtection="1">
      <alignment horizontal="left" vertical="center"/>
    </xf>
    <xf numFmtId="0" fontId="18" fillId="0" borderId="1" xfId="0" applyFont="1" applyBorder="1" applyAlignment="1" applyProtection="1">
      <alignment horizontal="left" vertical="center"/>
    </xf>
    <xf numFmtId="0" fontId="18" fillId="0" borderId="2" xfId="0" applyFont="1" applyBorder="1" applyAlignment="1" applyProtection="1">
      <alignment horizontal="left" vertical="center"/>
    </xf>
    <xf numFmtId="0" fontId="18" fillId="3" borderId="18" xfId="2" applyFont="1" applyFill="1" applyBorder="1" applyAlignment="1" applyProtection="1">
      <alignment horizontal="left" vertical="top" wrapText="1"/>
    </xf>
    <xf numFmtId="0" fontId="21" fillId="3" borderId="18" xfId="2" applyFont="1" applyFill="1" applyBorder="1" applyAlignment="1" applyProtection="1">
      <alignment horizontal="center" vertical="top" wrapText="1"/>
    </xf>
    <xf numFmtId="0" fontId="18" fillId="3" borderId="27" xfId="0" applyFont="1" applyFill="1" applyBorder="1" applyAlignment="1" applyProtection="1">
      <alignment horizontal="left" vertical="top"/>
    </xf>
    <xf numFmtId="0" fontId="18" fillId="3" borderId="25" xfId="0" applyFont="1" applyFill="1" applyBorder="1" applyAlignment="1" applyProtection="1">
      <alignment horizontal="left" vertical="top"/>
    </xf>
    <xf numFmtId="0" fontId="12" fillId="0" borderId="54" xfId="2" applyFont="1" applyBorder="1" applyProtection="1">
      <alignment vertical="center"/>
    </xf>
    <xf numFmtId="0" fontId="12" fillId="0" borderId="18" xfId="2" applyFont="1" applyBorder="1" applyProtection="1">
      <alignment vertical="center"/>
    </xf>
    <xf numFmtId="0" fontId="12" fillId="0" borderId="42" xfId="2" applyFont="1" applyBorder="1" applyProtection="1">
      <alignment vertical="center"/>
    </xf>
    <xf numFmtId="0" fontId="18" fillId="0" borderId="57" xfId="0" applyFont="1" applyBorder="1" applyAlignment="1" applyProtection="1">
      <alignment horizontal="left" vertical="center"/>
    </xf>
    <xf numFmtId="0" fontId="18" fillId="0" borderId="58" xfId="0" applyFont="1" applyBorder="1" applyAlignment="1" applyProtection="1">
      <alignment horizontal="left" vertical="center"/>
    </xf>
    <xf numFmtId="0" fontId="12" fillId="0" borderId="56" xfId="2" applyFont="1" applyBorder="1" applyProtection="1">
      <alignment vertical="center"/>
    </xf>
    <xf numFmtId="0" fontId="12" fillId="0" borderId="34" xfId="2" applyFont="1" applyBorder="1" applyProtection="1">
      <alignment vertical="center"/>
    </xf>
    <xf numFmtId="0" fontId="12" fillId="0" borderId="46" xfId="2" applyFont="1" applyBorder="1" applyProtection="1">
      <alignment vertical="center"/>
    </xf>
    <xf numFmtId="184" fontId="12" fillId="0" borderId="57" xfId="2" applyNumberFormat="1" applyFont="1" applyBorder="1" applyAlignment="1" applyProtection="1">
      <alignment horizontal="left" vertical="center"/>
    </xf>
    <xf numFmtId="184" fontId="12" fillId="0" borderId="40" xfId="2" applyNumberFormat="1" applyFont="1" applyBorder="1" applyAlignment="1" applyProtection="1">
      <alignment horizontal="left" vertical="center"/>
    </xf>
    <xf numFmtId="184" fontId="12" fillId="0" borderId="58" xfId="2" applyNumberFormat="1" applyFont="1" applyBorder="1" applyAlignment="1" applyProtection="1">
      <alignment horizontal="left" vertical="center"/>
    </xf>
    <xf numFmtId="0" fontId="12" fillId="0" borderId="55" xfId="2" applyFont="1" applyBorder="1" applyProtection="1">
      <alignment vertical="center"/>
    </xf>
    <xf numFmtId="0" fontId="12" fillId="0" borderId="17" xfId="2" applyFont="1" applyBorder="1" applyProtection="1">
      <alignment vertical="center"/>
    </xf>
    <xf numFmtId="0" fontId="12" fillId="0" borderId="43" xfId="2" applyFont="1" applyBorder="1" applyProtection="1">
      <alignment vertical="center"/>
    </xf>
    <xf numFmtId="184" fontId="12" fillId="0" borderId="24" xfId="2" applyNumberFormat="1" applyFont="1" applyBorder="1" applyAlignment="1" applyProtection="1">
      <alignment horizontal="center" vertical="center"/>
    </xf>
    <xf numFmtId="184" fontId="12" fillId="0" borderId="58" xfId="2" applyNumberFormat="1" applyFont="1" applyBorder="1" applyAlignment="1" applyProtection="1">
      <alignment horizontal="center" vertical="center"/>
    </xf>
    <xf numFmtId="38" fontId="18" fillId="2" borderId="59" xfId="2" applyNumberFormat="1" applyFont="1" applyFill="1" applyBorder="1" applyAlignment="1" applyProtection="1">
      <alignment horizontal="right" vertical="center"/>
      <protection locked="0"/>
    </xf>
    <xf numFmtId="0" fontId="18" fillId="2" borderId="4" xfId="2" applyFont="1" applyFill="1" applyBorder="1" applyAlignment="1" applyProtection="1">
      <alignment horizontal="right" vertical="center"/>
      <protection locked="0"/>
    </xf>
    <xf numFmtId="38" fontId="18" fillId="2" borderId="60" xfId="2" applyNumberFormat="1" applyFont="1" applyFill="1" applyBorder="1" applyAlignment="1" applyProtection="1">
      <alignment horizontal="right" vertical="center"/>
      <protection locked="0"/>
    </xf>
    <xf numFmtId="0" fontId="18" fillId="2" borderId="6" xfId="2" applyFont="1" applyFill="1" applyBorder="1" applyAlignment="1" applyProtection="1">
      <alignment horizontal="right" vertical="center"/>
      <protection locked="0"/>
    </xf>
    <xf numFmtId="0" fontId="18" fillId="2" borderId="62" xfId="2" applyFont="1" applyFill="1" applyBorder="1" applyAlignment="1" applyProtection="1">
      <alignment horizontal="right" vertical="center"/>
      <protection locked="0"/>
    </xf>
    <xf numFmtId="0" fontId="12" fillId="0" borderId="60" xfId="2" applyFont="1" applyBorder="1" applyProtection="1">
      <alignment vertical="center"/>
    </xf>
    <xf numFmtId="0" fontId="12" fillId="0" borderId="5" xfId="2" applyFont="1" applyBorder="1" applyProtection="1">
      <alignment vertical="center"/>
    </xf>
    <xf numFmtId="0" fontId="12" fillId="0" borderId="6" xfId="2" applyFont="1" applyBorder="1" applyProtection="1">
      <alignment vertical="center"/>
    </xf>
    <xf numFmtId="184" fontId="12" fillId="0" borderId="40" xfId="2" applyNumberFormat="1" applyFont="1" applyBorder="1" applyAlignment="1" applyProtection="1">
      <alignment horizontal="center" vertical="center"/>
    </xf>
    <xf numFmtId="0" fontId="18" fillId="2" borderId="3" xfId="2" applyFont="1" applyFill="1" applyBorder="1" applyAlignment="1" applyProtection="1">
      <alignment horizontal="right" vertical="center"/>
      <protection locked="0"/>
    </xf>
    <xf numFmtId="0" fontId="18" fillId="2" borderId="5" xfId="2" applyFont="1" applyFill="1" applyBorder="1" applyAlignment="1" applyProtection="1">
      <alignment horizontal="right" vertical="center"/>
      <protection locked="0"/>
    </xf>
    <xf numFmtId="38" fontId="18" fillId="2" borderId="5" xfId="2" applyNumberFormat="1" applyFont="1" applyFill="1" applyBorder="1" applyAlignment="1" applyProtection="1">
      <alignment horizontal="right" vertical="center"/>
      <protection locked="0"/>
    </xf>
    <xf numFmtId="38" fontId="18" fillId="2" borderId="6" xfId="2" applyNumberFormat="1" applyFont="1" applyFill="1" applyBorder="1" applyAlignment="1" applyProtection="1">
      <alignment horizontal="right" vertical="center"/>
      <protection locked="0"/>
    </xf>
    <xf numFmtId="0" fontId="12" fillId="0" borderId="0" xfId="0" applyFont="1" applyAlignment="1" applyProtection="1">
      <alignment vertical="top" wrapText="1"/>
    </xf>
    <xf numFmtId="0" fontId="12" fillId="0" borderId="0" xfId="0" applyFont="1" applyAlignment="1" applyProtection="1">
      <alignment vertical="top"/>
    </xf>
    <xf numFmtId="0" fontId="16" fillId="0" borderId="0" xfId="0" applyFont="1" applyAlignment="1" applyProtection="1">
      <alignment horizontal="left" vertical="top" wrapText="1"/>
    </xf>
  </cellXfs>
  <cellStyles count="18">
    <cellStyle name="ハイパーリンク 2" xfId="15"/>
    <cellStyle name="桁区切り 2" xfId="4"/>
    <cellStyle name="桁区切り 2 2" xfId="13"/>
    <cellStyle name="桁区切り 3" xfId="7"/>
    <cellStyle name="桁区切り 4" xfId="16"/>
    <cellStyle name="桁区切り 5" xfId="17"/>
    <cellStyle name="通貨 2" xfId="9"/>
    <cellStyle name="標準" xfId="0" builtinId="0"/>
    <cellStyle name="標準 2" xfId="10"/>
    <cellStyle name="標準 3 3" xfId="3"/>
    <cellStyle name="標準 4" xfId="8"/>
    <cellStyle name="標準 5" xfId="2"/>
    <cellStyle name="標準 5 2" xfId="1"/>
    <cellStyle name="標準 5 2 2" xfId="6"/>
    <cellStyle name="標準 5 2 2 2" xfId="12"/>
    <cellStyle name="標準 5 2 2 3" xfId="11"/>
    <cellStyle name="標準 8" xfId="14"/>
    <cellStyle name="標準 9" xfId="5"/>
  </cellStyles>
  <dxfs count="134">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ECFF"/>
      <rgbColor rgb="00C6E0B4"/>
      <rgbColor rgb="00FFFF99"/>
      <rgbColor rgb="0099CCFF"/>
      <rgbColor rgb="00FF99CC"/>
      <rgbColor rgb="00CC99FF"/>
      <rgbColor rgb="00FFE699"/>
      <rgbColor rgb="000070C0"/>
      <rgbColor rgb="0033CCCC"/>
      <rgbColor rgb="0099CC00"/>
      <rgbColor rgb="00FFCC00"/>
      <rgbColor rgb="00FF9900"/>
      <rgbColor rgb="00FF6600"/>
      <rgbColor rgb="00666699"/>
      <rgbColor rgb="00A6A6A6"/>
      <rgbColor rgb="00003366"/>
      <rgbColor rgb="00339966"/>
      <rgbColor rgb="00003300"/>
      <rgbColor rgb="00333300"/>
      <rgbColor rgb="00993300"/>
      <rgbColor rgb="00993366"/>
      <rgbColor rgb="00333399"/>
      <rgbColor rgb="00333333"/>
    </indexedColors>
    <mruColors>
      <color rgb="FFCCEDFC"/>
      <color rgb="FFA6A6A6"/>
      <color rgb="FFFFE1FF"/>
      <color rgb="FFE2EFDA"/>
      <color rgb="FFFF0000"/>
      <color rgb="FFEEAAFC"/>
      <color rgb="FFFFE699"/>
      <color rgb="FFC6E0B4"/>
      <color rgb="FF0070C0"/>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01">
    <outlinePr summaryBelow="0"/>
  </sheetPr>
  <dimension ref="A1:AB318"/>
  <sheetViews>
    <sheetView showGridLines="0" tabSelected="1" view="pageBreakPreview" topLeftCell="B269" zoomScale="60" zoomScaleNormal="100" workbookViewId="0">
      <selection activeCell="B1" sqref="B1"/>
    </sheetView>
  </sheetViews>
  <sheetFormatPr defaultRowHeight="13.5" x14ac:dyDescent="0.15"/>
  <cols>
    <col min="1" max="1" width="11.625" style="84" hidden="1" customWidth="1"/>
    <col min="2" max="3" width="1.625" style="24" customWidth="1"/>
    <col min="4" max="4" width="7" style="24" customWidth="1"/>
    <col min="5" max="5" width="7.5" style="24" customWidth="1"/>
    <col min="6" max="6" width="5.25" style="24" customWidth="1"/>
    <col min="7" max="7" width="3.375" style="24" customWidth="1"/>
    <col min="8" max="8" width="6.5" style="24" customWidth="1"/>
    <col min="9" max="9" width="1.625" style="24" customWidth="1"/>
    <col min="10" max="11" width="5.5" style="24" customWidth="1"/>
    <col min="12" max="12" width="11.125" style="24" customWidth="1"/>
    <col min="13" max="13" width="8.375" style="24" customWidth="1"/>
    <col min="14" max="14" width="6.875" style="24" customWidth="1"/>
    <col min="15" max="15" width="5.25" style="24" customWidth="1"/>
    <col min="16" max="16" width="4.875" style="24" customWidth="1"/>
    <col min="17" max="17" width="17.25" style="24" customWidth="1"/>
    <col min="18" max="18" width="6.75" style="24" customWidth="1"/>
    <col min="19" max="19" width="3.375" style="24" customWidth="1"/>
    <col min="20" max="24" width="6.625" style="24" customWidth="1"/>
    <col min="25" max="25" width="8.125" style="24" customWidth="1"/>
    <col min="26" max="26" width="2.625" style="24" customWidth="1"/>
    <col min="27" max="27" width="3.625" style="24" customWidth="1"/>
    <col min="28" max="16384" width="9" style="24"/>
  </cols>
  <sheetData>
    <row r="1" spans="1:27" ht="30" customHeight="1" x14ac:dyDescent="0.15">
      <c r="A1" s="125" t="s">
        <v>380</v>
      </c>
      <c r="B1" s="21"/>
      <c r="C1" s="22" t="s">
        <v>51</v>
      </c>
      <c r="D1" s="22"/>
      <c r="E1" s="22"/>
      <c r="F1" s="22"/>
      <c r="G1" s="22"/>
      <c r="H1" s="22"/>
      <c r="I1" s="22"/>
      <c r="J1" s="22"/>
      <c r="K1" s="22"/>
      <c r="L1" s="22"/>
      <c r="M1" s="22"/>
      <c r="N1" s="22"/>
      <c r="O1" s="22"/>
      <c r="P1" s="22"/>
      <c r="Q1" s="22"/>
      <c r="R1" s="22"/>
      <c r="S1" s="22"/>
      <c r="T1" s="22"/>
      <c r="U1" s="22"/>
      <c r="V1" s="22"/>
      <c r="W1" s="148" t="s">
        <v>467</v>
      </c>
      <c r="X1" s="149"/>
      <c r="Y1" s="149"/>
      <c r="Z1" s="149"/>
      <c r="AA1" s="23"/>
    </row>
    <row r="2" spans="1:27" hidden="1" x14ac:dyDescent="0.15">
      <c r="A2" s="126" t="s">
        <v>470</v>
      </c>
      <c r="B2" s="25"/>
    </row>
    <row r="3" spans="1:27" ht="30" customHeight="1" x14ac:dyDescent="0.15">
      <c r="A3" s="126" t="s">
        <v>468</v>
      </c>
      <c r="B3" s="25"/>
      <c r="C3" s="24" t="s">
        <v>378</v>
      </c>
    </row>
    <row r="4" spans="1:27" ht="5.25" customHeight="1" x14ac:dyDescent="0.15">
      <c r="A4" s="25"/>
      <c r="B4" s="25"/>
      <c r="C4" s="26"/>
      <c r="D4" s="27"/>
      <c r="E4" s="27"/>
      <c r="F4" s="27"/>
      <c r="G4" s="27"/>
      <c r="H4" s="27"/>
      <c r="I4" s="27"/>
      <c r="J4" s="27"/>
      <c r="K4" s="27"/>
      <c r="L4" s="27"/>
      <c r="M4" s="27"/>
      <c r="N4" s="27"/>
      <c r="O4" s="27"/>
      <c r="P4" s="27"/>
      <c r="Q4" s="27"/>
      <c r="R4" s="27"/>
      <c r="S4" s="27"/>
      <c r="T4" s="27"/>
      <c r="U4" s="27"/>
      <c r="V4" s="27"/>
      <c r="W4" s="27"/>
      <c r="X4" s="27"/>
      <c r="Y4" s="27"/>
      <c r="Z4" s="28"/>
    </row>
    <row r="5" spans="1:27" ht="15" customHeight="1" x14ac:dyDescent="0.15">
      <c r="A5" s="25"/>
      <c r="B5" s="25"/>
      <c r="C5" s="29" t="s">
        <v>379</v>
      </c>
      <c r="D5" s="30"/>
      <c r="E5" s="30"/>
      <c r="F5" s="30"/>
      <c r="G5" s="30"/>
      <c r="H5" s="30"/>
      <c r="I5" s="30"/>
      <c r="J5" s="30"/>
      <c r="K5" s="30"/>
      <c r="L5" s="30"/>
      <c r="M5" s="30"/>
      <c r="N5" s="30"/>
      <c r="O5" s="30"/>
      <c r="P5" s="30"/>
      <c r="Q5" s="30"/>
      <c r="R5" s="30"/>
      <c r="S5" s="30"/>
      <c r="T5" s="30"/>
      <c r="U5" s="30"/>
      <c r="V5" s="30"/>
      <c r="W5" s="30"/>
      <c r="X5" s="30"/>
      <c r="Y5" s="30"/>
      <c r="Z5" s="31"/>
    </row>
    <row r="6" spans="1:27" ht="15" customHeight="1" x14ac:dyDescent="0.15">
      <c r="A6" s="25"/>
      <c r="B6" s="32"/>
      <c r="C6" s="29" t="s">
        <v>16</v>
      </c>
      <c r="D6" s="30"/>
      <c r="E6" s="30"/>
      <c r="F6" s="30"/>
      <c r="G6" s="30"/>
      <c r="H6" s="30"/>
      <c r="I6" s="30"/>
      <c r="J6" s="30"/>
      <c r="K6" s="30"/>
      <c r="L6" s="30"/>
      <c r="M6" s="30"/>
      <c r="N6" s="30"/>
      <c r="O6" s="30"/>
      <c r="P6" s="30"/>
      <c r="Q6" s="30"/>
      <c r="R6" s="30"/>
      <c r="S6" s="30"/>
      <c r="T6" s="30"/>
      <c r="U6" s="30"/>
      <c r="V6" s="30"/>
      <c r="W6" s="30"/>
      <c r="X6" s="30"/>
      <c r="Y6" s="30"/>
      <c r="Z6" s="31"/>
    </row>
    <row r="7" spans="1:27" ht="15" customHeight="1" x14ac:dyDescent="0.15">
      <c r="A7" s="25"/>
      <c r="B7" s="25"/>
      <c r="C7" s="29" t="s">
        <v>17</v>
      </c>
      <c r="D7" s="30"/>
      <c r="E7" s="30"/>
      <c r="F7" s="30"/>
      <c r="G7" s="30"/>
      <c r="H7" s="30"/>
      <c r="I7" s="30"/>
      <c r="J7" s="30"/>
      <c r="K7" s="30"/>
      <c r="L7" s="30"/>
      <c r="M7" s="30"/>
      <c r="N7" s="30"/>
      <c r="O7" s="30"/>
      <c r="P7" s="30"/>
      <c r="Q7" s="30"/>
      <c r="R7" s="30"/>
      <c r="S7" s="30"/>
      <c r="T7" s="30"/>
      <c r="U7" s="30"/>
      <c r="V7" s="30"/>
      <c r="W7" s="30"/>
      <c r="X7" s="30"/>
      <c r="Y7" s="30"/>
      <c r="Z7" s="31"/>
    </row>
    <row r="8" spans="1:27" ht="15" hidden="1" customHeight="1" x14ac:dyDescent="0.15">
      <c r="A8" s="25"/>
      <c r="B8" s="25"/>
      <c r="C8" s="29"/>
      <c r="D8" s="30"/>
      <c r="E8" s="30"/>
      <c r="F8" s="30"/>
      <c r="G8" s="30"/>
      <c r="H8" s="30"/>
      <c r="I8" s="30"/>
      <c r="J8" s="30"/>
      <c r="K8" s="30"/>
      <c r="L8" s="30"/>
      <c r="M8" s="30"/>
      <c r="N8" s="30"/>
      <c r="O8" s="30"/>
      <c r="P8" s="30"/>
      <c r="Q8" s="30"/>
      <c r="R8" s="30"/>
      <c r="S8" s="30"/>
      <c r="T8" s="30"/>
      <c r="U8" s="30"/>
      <c r="V8" s="30"/>
      <c r="W8" s="30"/>
      <c r="X8" s="30"/>
      <c r="Y8" s="30"/>
      <c r="Z8" s="31"/>
    </row>
    <row r="9" spans="1:27" ht="5.25" customHeight="1" x14ac:dyDescent="0.15">
      <c r="A9" s="25"/>
      <c r="B9" s="25"/>
      <c r="C9" s="33"/>
      <c r="D9" s="34"/>
      <c r="E9" s="34"/>
      <c r="F9" s="34"/>
      <c r="G9" s="34"/>
      <c r="H9" s="34"/>
      <c r="I9" s="34"/>
      <c r="J9" s="34"/>
      <c r="K9" s="34"/>
      <c r="L9" s="34"/>
      <c r="M9" s="34"/>
      <c r="N9" s="34"/>
      <c r="O9" s="34"/>
      <c r="P9" s="34"/>
      <c r="Q9" s="34"/>
      <c r="R9" s="34"/>
      <c r="S9" s="34"/>
      <c r="T9" s="34"/>
      <c r="U9" s="34"/>
      <c r="V9" s="34"/>
      <c r="W9" s="34"/>
      <c r="X9" s="34"/>
      <c r="Y9" s="34"/>
      <c r="Z9" s="35"/>
    </row>
    <row r="10" spans="1:27" ht="30" customHeight="1" x14ac:dyDescent="0.15">
      <c r="A10" s="25"/>
      <c r="B10" s="25"/>
    </row>
    <row r="11" spans="1:27" ht="15" hidden="1" customHeight="1" x14ac:dyDescent="0.15">
      <c r="A11" s="25"/>
      <c r="B11" s="25"/>
    </row>
    <row r="12" spans="1:27" ht="15" hidden="1" customHeight="1" x14ac:dyDescent="0.15">
      <c r="A12" s="25"/>
      <c r="B12" s="25"/>
    </row>
    <row r="13" spans="1:27" ht="20.100000000000001" customHeight="1" x14ac:dyDescent="0.15">
      <c r="A13" s="25"/>
      <c r="B13" s="25"/>
      <c r="C13" s="280" t="s">
        <v>21</v>
      </c>
      <c r="D13" s="281"/>
      <c r="E13" s="281"/>
      <c r="F13" s="281"/>
      <c r="G13" s="281"/>
      <c r="H13" s="282"/>
    </row>
    <row r="14" spans="1:27" ht="20.100000000000001" customHeight="1" x14ac:dyDescent="0.15">
      <c r="A14" s="25"/>
      <c r="B14" s="25"/>
      <c r="C14" s="36"/>
      <c r="D14" s="37"/>
      <c r="E14" s="37"/>
      <c r="F14" s="37"/>
      <c r="G14" s="37"/>
      <c r="H14" s="37"/>
      <c r="I14" s="38"/>
      <c r="J14" s="38"/>
      <c r="K14" s="38"/>
      <c r="L14" s="38"/>
      <c r="M14" s="38"/>
      <c r="N14" s="38"/>
      <c r="O14" s="38"/>
      <c r="P14" s="38"/>
      <c r="Q14" s="38"/>
      <c r="R14" s="38"/>
      <c r="S14" s="38"/>
      <c r="T14" s="38"/>
      <c r="U14" s="38"/>
      <c r="V14" s="38"/>
      <c r="W14" s="38"/>
      <c r="X14" s="38"/>
      <c r="Y14" s="38"/>
      <c r="Z14" s="39"/>
    </row>
    <row r="15" spans="1:27" ht="15" hidden="1" customHeight="1" x14ac:dyDescent="0.15">
      <c r="A15" s="25"/>
      <c r="B15" s="25"/>
      <c r="C15" s="36"/>
      <c r="D15" s="37"/>
      <c r="E15" s="37"/>
      <c r="F15" s="37"/>
      <c r="G15" s="37"/>
      <c r="H15" s="37"/>
      <c r="I15" s="40"/>
      <c r="J15" s="40"/>
      <c r="K15" s="40"/>
      <c r="L15" s="40"/>
      <c r="M15" s="40"/>
      <c r="N15" s="40"/>
      <c r="O15" s="40"/>
      <c r="P15" s="40"/>
      <c r="Q15" s="40"/>
      <c r="R15" s="40"/>
      <c r="S15" s="40"/>
      <c r="T15" s="40"/>
      <c r="U15" s="40"/>
      <c r="V15" s="40"/>
      <c r="W15" s="40"/>
      <c r="X15" s="40"/>
      <c r="Y15" s="40"/>
      <c r="Z15" s="41"/>
    </row>
    <row r="16" spans="1:27" ht="15" hidden="1" customHeight="1" x14ac:dyDescent="0.15">
      <c r="A16" s="25"/>
      <c r="B16" s="25"/>
      <c r="C16" s="36"/>
      <c r="D16" s="37"/>
      <c r="E16" s="37"/>
      <c r="F16" s="37"/>
      <c r="G16" s="37"/>
      <c r="H16" s="37"/>
      <c r="I16" s="40"/>
      <c r="J16" s="40"/>
      <c r="K16" s="40"/>
      <c r="L16" s="40"/>
      <c r="M16" s="40"/>
      <c r="N16" s="40"/>
      <c r="O16" s="40"/>
      <c r="P16" s="40"/>
      <c r="Q16" s="40"/>
      <c r="R16" s="40"/>
      <c r="S16" s="40"/>
      <c r="T16" s="40"/>
      <c r="U16" s="40"/>
      <c r="V16" s="40"/>
      <c r="W16" s="40"/>
      <c r="X16" s="40"/>
      <c r="Y16" s="40"/>
      <c r="Z16" s="41"/>
    </row>
    <row r="17" spans="1:26" ht="15" hidden="1" customHeight="1" x14ac:dyDescent="0.15">
      <c r="A17" s="25"/>
      <c r="B17" s="25"/>
      <c r="C17" s="36"/>
      <c r="D17" s="37"/>
      <c r="E17" s="37"/>
      <c r="F17" s="37"/>
      <c r="G17" s="37"/>
      <c r="H17" s="37"/>
      <c r="I17" s="40"/>
      <c r="J17" s="40"/>
      <c r="K17" s="40"/>
      <c r="L17" s="40"/>
      <c r="M17" s="40"/>
      <c r="N17" s="40"/>
      <c r="O17" s="40"/>
      <c r="P17" s="40"/>
      <c r="Q17" s="40"/>
      <c r="R17" s="40"/>
      <c r="S17" s="40"/>
      <c r="T17" s="40"/>
      <c r="U17" s="40"/>
      <c r="V17" s="40"/>
      <c r="W17" s="40"/>
      <c r="X17" s="40"/>
      <c r="Y17" s="40"/>
      <c r="Z17" s="41"/>
    </row>
    <row r="18" spans="1:26" ht="15" hidden="1" customHeight="1" x14ac:dyDescent="0.15">
      <c r="A18" s="25"/>
      <c r="B18" s="25"/>
      <c r="C18" s="36"/>
      <c r="D18" s="37"/>
      <c r="E18" s="37"/>
      <c r="F18" s="37"/>
      <c r="G18" s="37"/>
      <c r="H18" s="37"/>
      <c r="I18" s="40"/>
      <c r="J18" s="40"/>
      <c r="K18" s="40"/>
      <c r="L18" s="40"/>
      <c r="M18" s="40"/>
      <c r="N18" s="40"/>
      <c r="O18" s="40"/>
      <c r="P18" s="40"/>
      <c r="Q18" s="40"/>
      <c r="R18" s="40"/>
      <c r="S18" s="40"/>
      <c r="T18" s="40"/>
      <c r="U18" s="40"/>
      <c r="V18" s="40"/>
      <c r="W18" s="40"/>
      <c r="X18" s="40"/>
      <c r="Y18" s="40"/>
      <c r="Z18" s="41"/>
    </row>
    <row r="19" spans="1:26" ht="15" hidden="1" customHeight="1" x14ac:dyDescent="0.15">
      <c r="A19" s="25"/>
      <c r="B19" s="25"/>
      <c r="C19" s="36"/>
      <c r="D19" s="37"/>
      <c r="E19" s="37"/>
      <c r="F19" s="37"/>
      <c r="G19" s="37"/>
      <c r="H19" s="37"/>
      <c r="I19" s="40"/>
      <c r="J19" s="40"/>
      <c r="K19" s="40"/>
      <c r="L19" s="40"/>
      <c r="M19" s="40"/>
      <c r="N19" s="40"/>
      <c r="O19" s="40"/>
      <c r="P19" s="40"/>
      <c r="Q19" s="40"/>
      <c r="R19" s="40"/>
      <c r="S19" s="40"/>
      <c r="T19" s="40"/>
      <c r="U19" s="40"/>
      <c r="V19" s="40"/>
      <c r="W19" s="40"/>
      <c r="X19" s="40"/>
      <c r="Y19" s="40"/>
      <c r="Z19" s="41"/>
    </row>
    <row r="20" spans="1:26" ht="20.100000000000001" customHeight="1" x14ac:dyDescent="0.15">
      <c r="A20" s="25">
        <f>IF(TRIM($I20)="", 1001, 0)</f>
        <v>1001</v>
      </c>
      <c r="B20" s="25"/>
      <c r="C20" s="42"/>
      <c r="D20" s="43">
        <v>1</v>
      </c>
      <c r="E20" s="24" t="s">
        <v>0</v>
      </c>
      <c r="I20" s="284"/>
      <c r="J20" s="285"/>
      <c r="K20" s="285"/>
      <c r="L20" s="285"/>
      <c r="M20" s="285"/>
      <c r="N20" s="44"/>
      <c r="O20" s="44"/>
      <c r="P20" s="44"/>
      <c r="Q20" s="44"/>
      <c r="R20" s="44"/>
      <c r="S20" s="44"/>
      <c r="T20" s="44"/>
      <c r="U20" s="44"/>
      <c r="V20" s="44"/>
      <c r="W20" s="44"/>
      <c r="X20" s="44"/>
      <c r="Y20" s="44"/>
      <c r="Z20" s="41"/>
    </row>
    <row r="21" spans="1:26" ht="20.100000000000001" customHeight="1" x14ac:dyDescent="0.15">
      <c r="A21" s="25"/>
      <c r="B21" s="25"/>
      <c r="C21" s="42"/>
      <c r="D21" s="43"/>
      <c r="E21" s="40"/>
      <c r="F21" s="40"/>
      <c r="G21" s="40"/>
      <c r="H21" s="40"/>
      <c r="I21" s="45" t="s">
        <v>296</v>
      </c>
      <c r="J21" s="46" t="s">
        <v>375</v>
      </c>
      <c r="K21" s="46"/>
      <c r="L21" s="47"/>
      <c r="M21" s="47"/>
      <c r="N21" s="47"/>
      <c r="O21" s="47"/>
      <c r="P21" s="47"/>
      <c r="Q21" s="47"/>
      <c r="R21" s="47"/>
      <c r="S21" s="47"/>
      <c r="T21" s="47"/>
      <c r="U21" s="47"/>
      <c r="V21" s="47"/>
      <c r="W21" s="47"/>
      <c r="X21" s="47"/>
      <c r="Y21" s="47"/>
      <c r="Z21" s="41"/>
    </row>
    <row r="22" spans="1:26" ht="20.100000000000001" customHeight="1" x14ac:dyDescent="0.15">
      <c r="A22" s="25">
        <f>IF(AND(TRIM($I22)&lt;&gt;"", OR(ISERROR(FIND("@"&amp;LEFT($I22,3)&amp;"@", 都道府県3))=FALSE, ISERROR(FIND("@"&amp;LEFT($I22,4)&amp;"@",都道府県4))=FALSE))=FALSE, 1001, 0)</f>
        <v>1001</v>
      </c>
      <c r="B22" s="25"/>
      <c r="C22" s="42"/>
      <c r="D22" s="43">
        <v>2</v>
      </c>
      <c r="E22" s="24" t="s">
        <v>1</v>
      </c>
      <c r="I22" s="283"/>
      <c r="J22" s="283"/>
      <c r="K22" s="283"/>
      <c r="L22" s="283"/>
      <c r="M22" s="283"/>
      <c r="N22" s="283"/>
      <c r="O22" s="283"/>
      <c r="P22" s="283"/>
      <c r="Q22" s="283"/>
      <c r="R22" s="283"/>
      <c r="S22" s="283"/>
      <c r="T22" s="283"/>
      <c r="U22" s="283"/>
      <c r="V22" s="283"/>
      <c r="W22" s="283"/>
      <c r="X22" s="283"/>
      <c r="Y22" s="283"/>
      <c r="Z22" s="41"/>
    </row>
    <row r="23" spans="1:26" ht="20.100000000000001" customHeight="1" x14ac:dyDescent="0.15">
      <c r="A23" s="25"/>
      <c r="B23" s="25"/>
      <c r="C23" s="42"/>
      <c r="D23" s="43"/>
      <c r="E23" s="40"/>
      <c r="F23" s="40"/>
      <c r="G23" s="40"/>
      <c r="H23" s="40"/>
      <c r="I23" s="45" t="s">
        <v>297</v>
      </c>
      <c r="J23" s="46" t="s">
        <v>52</v>
      </c>
      <c r="K23" s="46"/>
      <c r="L23" s="47"/>
      <c r="M23" s="47"/>
      <c r="N23" s="47"/>
      <c r="O23" s="47"/>
      <c r="P23" s="47"/>
      <c r="Q23" s="47"/>
      <c r="R23" s="47"/>
      <c r="S23" s="47"/>
      <c r="T23" s="47"/>
      <c r="U23" s="47"/>
      <c r="V23" s="47"/>
      <c r="W23" s="47"/>
      <c r="X23" s="47"/>
      <c r="Y23" s="47"/>
      <c r="Z23" s="41"/>
    </row>
    <row r="24" spans="1:26" ht="20.100000000000001" customHeight="1" x14ac:dyDescent="0.15">
      <c r="A24" s="25">
        <f>IF(TRIM($I24)="", 1001, 0)</f>
        <v>1001</v>
      </c>
      <c r="B24" s="25"/>
      <c r="C24" s="42"/>
      <c r="D24" s="43">
        <v>3</v>
      </c>
      <c r="E24" s="24" t="s">
        <v>2</v>
      </c>
      <c r="I24" s="274"/>
      <c r="J24" s="274"/>
      <c r="K24" s="274"/>
      <c r="L24" s="274"/>
      <c r="M24" s="274"/>
      <c r="N24" s="274"/>
      <c r="O24" s="274"/>
      <c r="P24" s="274"/>
      <c r="Q24" s="274"/>
      <c r="R24" s="274"/>
      <c r="S24" s="274"/>
      <c r="T24" s="274"/>
      <c r="U24" s="274"/>
      <c r="V24" s="274"/>
      <c r="W24" s="274"/>
      <c r="X24" s="274"/>
      <c r="Y24" s="274"/>
      <c r="Z24" s="41"/>
    </row>
    <row r="25" spans="1:26" ht="20.100000000000001" customHeight="1" x14ac:dyDescent="0.15">
      <c r="A25" s="25"/>
      <c r="B25" s="25"/>
      <c r="C25" s="48"/>
      <c r="D25" s="40"/>
      <c r="E25" s="40"/>
      <c r="F25" s="40"/>
      <c r="G25" s="40"/>
      <c r="H25" s="40"/>
      <c r="I25" s="45" t="s">
        <v>298</v>
      </c>
      <c r="J25" s="46" t="s">
        <v>302</v>
      </c>
      <c r="K25" s="46"/>
      <c r="L25" s="47"/>
      <c r="M25" s="47"/>
      <c r="N25" s="47"/>
      <c r="O25" s="47"/>
      <c r="P25" s="47"/>
      <c r="Q25" s="47"/>
      <c r="R25" s="47"/>
      <c r="S25" s="47"/>
      <c r="T25" s="47"/>
      <c r="U25" s="47"/>
      <c r="V25" s="47"/>
      <c r="W25" s="47"/>
      <c r="X25" s="47"/>
      <c r="Y25" s="47"/>
      <c r="Z25" s="41"/>
    </row>
    <row r="26" spans="1:26" ht="20.100000000000001" customHeight="1" x14ac:dyDescent="0.15">
      <c r="A26" s="25">
        <f>IF(TRIM($I26)="", 1001, 0)</f>
        <v>1001</v>
      </c>
      <c r="B26" s="25"/>
      <c r="C26" s="42"/>
      <c r="D26" s="43">
        <v>4</v>
      </c>
      <c r="E26" s="24" t="s">
        <v>3</v>
      </c>
      <c r="I26" s="274"/>
      <c r="J26" s="274"/>
      <c r="K26" s="274"/>
      <c r="L26" s="274"/>
      <c r="M26" s="274"/>
      <c r="N26" s="274"/>
      <c r="O26" s="274"/>
      <c r="P26" s="274"/>
      <c r="Q26" s="274"/>
      <c r="R26" s="274"/>
      <c r="S26" s="274"/>
      <c r="T26" s="274"/>
      <c r="U26" s="274"/>
      <c r="V26" s="274"/>
      <c r="W26" s="274"/>
      <c r="X26" s="274"/>
      <c r="Y26" s="274"/>
      <c r="Z26" s="41"/>
    </row>
    <row r="27" spans="1:26" ht="20.100000000000001" customHeight="1" x14ac:dyDescent="0.15">
      <c r="A27" s="25"/>
      <c r="B27" s="25"/>
      <c r="C27" s="48"/>
      <c r="D27" s="40"/>
      <c r="E27" s="40"/>
      <c r="F27" s="40"/>
      <c r="G27" s="40"/>
      <c r="H27" s="40"/>
      <c r="I27" s="45" t="s">
        <v>296</v>
      </c>
      <c r="J27" s="46" t="s">
        <v>303</v>
      </c>
      <c r="K27" s="46"/>
      <c r="L27" s="47"/>
      <c r="M27" s="47"/>
      <c r="N27" s="47"/>
      <c r="O27" s="47"/>
      <c r="P27" s="47"/>
      <c r="Q27" s="47"/>
      <c r="R27" s="47"/>
      <c r="S27" s="47"/>
      <c r="T27" s="47"/>
      <c r="U27" s="47"/>
      <c r="V27" s="47"/>
      <c r="W27" s="47"/>
      <c r="X27" s="47"/>
      <c r="Y27" s="47"/>
      <c r="Z27" s="49"/>
    </row>
    <row r="28" spans="1:26" ht="20.100000000000001" customHeight="1" x14ac:dyDescent="0.15">
      <c r="A28" s="25">
        <f>IF(TRIM($I28)="", 1001, 0)</f>
        <v>1001</v>
      </c>
      <c r="B28" s="25"/>
      <c r="C28" s="42"/>
      <c r="D28" s="43">
        <v>5</v>
      </c>
      <c r="E28" s="24" t="s">
        <v>18</v>
      </c>
      <c r="I28" s="274"/>
      <c r="J28" s="274"/>
      <c r="K28" s="274"/>
      <c r="L28" s="274"/>
      <c r="M28" s="274"/>
      <c r="N28" s="274"/>
      <c r="O28" s="274"/>
      <c r="P28" s="274"/>
      <c r="Q28" s="274"/>
      <c r="R28" s="274"/>
      <c r="S28" s="274"/>
      <c r="T28" s="274"/>
      <c r="U28" s="274"/>
      <c r="V28" s="274"/>
      <c r="W28" s="274"/>
      <c r="X28" s="274"/>
      <c r="Y28" s="274"/>
      <c r="Z28" s="41"/>
    </row>
    <row r="29" spans="1:26" ht="20.100000000000001" customHeight="1" x14ac:dyDescent="0.15">
      <c r="A29" s="25"/>
      <c r="B29" s="25"/>
      <c r="C29" s="48"/>
      <c r="D29" s="40"/>
      <c r="E29" s="40"/>
      <c r="F29" s="40"/>
      <c r="G29" s="40"/>
      <c r="H29" s="40"/>
      <c r="I29" s="50" t="s">
        <v>299</v>
      </c>
      <c r="J29" s="46" t="s">
        <v>13</v>
      </c>
      <c r="K29" s="46"/>
      <c r="L29" s="47"/>
      <c r="M29" s="47"/>
      <c r="N29" s="47"/>
      <c r="O29" s="47"/>
      <c r="P29" s="47"/>
      <c r="Q29" s="47"/>
      <c r="R29" s="47"/>
      <c r="S29" s="47"/>
      <c r="T29" s="47"/>
      <c r="U29" s="47"/>
      <c r="V29" s="47"/>
      <c r="W29" s="47"/>
      <c r="X29" s="47"/>
      <c r="Y29" s="47"/>
      <c r="Z29" s="49"/>
    </row>
    <row r="30" spans="1:26" ht="20.100000000000001" customHeight="1" x14ac:dyDescent="0.15">
      <c r="A30" s="25">
        <f>IF(TRIM($I30)="", 1001, 0)</f>
        <v>1001</v>
      </c>
      <c r="B30" s="25"/>
      <c r="C30" s="42"/>
      <c r="D30" s="43">
        <v>6</v>
      </c>
      <c r="E30" s="24" t="s">
        <v>4</v>
      </c>
      <c r="I30" s="274"/>
      <c r="J30" s="274"/>
      <c r="K30" s="274"/>
      <c r="L30" s="274"/>
      <c r="M30" s="274"/>
      <c r="N30" s="274"/>
      <c r="O30" s="274"/>
      <c r="P30" s="274"/>
      <c r="Q30" s="274"/>
      <c r="R30" s="274"/>
      <c r="S30" s="274"/>
      <c r="T30" s="274"/>
      <c r="U30" s="274"/>
      <c r="V30" s="274"/>
      <c r="W30" s="274"/>
      <c r="X30" s="274"/>
      <c r="Y30" s="274"/>
      <c r="Z30" s="41"/>
    </row>
    <row r="31" spans="1:26" ht="20.100000000000001" customHeight="1" x14ac:dyDescent="0.15">
      <c r="A31" s="25"/>
      <c r="B31" s="25"/>
      <c r="C31" s="48"/>
      <c r="D31" s="40"/>
      <c r="E31" s="40"/>
      <c r="F31" s="40"/>
      <c r="G31" s="40"/>
      <c r="H31" s="40"/>
      <c r="I31" s="50" t="s">
        <v>298</v>
      </c>
      <c r="J31" s="46" t="s">
        <v>10</v>
      </c>
      <c r="K31" s="46"/>
      <c r="L31" s="47"/>
      <c r="M31" s="47"/>
      <c r="N31" s="47"/>
      <c r="O31" s="47"/>
      <c r="P31" s="47"/>
      <c r="Q31" s="47"/>
      <c r="R31" s="47"/>
      <c r="S31" s="47"/>
      <c r="T31" s="47"/>
      <c r="U31" s="47"/>
      <c r="V31" s="47"/>
      <c r="W31" s="47"/>
      <c r="X31" s="47"/>
      <c r="Y31" s="47"/>
      <c r="Z31" s="49"/>
    </row>
    <row r="32" spans="1:26" ht="20.100000000000001" customHeight="1" x14ac:dyDescent="0.15">
      <c r="A32" s="25">
        <f>IF(TRIM($I32)="", 1001, 0)</f>
        <v>1001</v>
      </c>
      <c r="B32" s="25"/>
      <c r="C32" s="42"/>
      <c r="D32" s="43">
        <v>7</v>
      </c>
      <c r="E32" s="24" t="s">
        <v>5</v>
      </c>
      <c r="I32" s="274"/>
      <c r="J32" s="274"/>
      <c r="K32" s="274"/>
      <c r="L32" s="274"/>
      <c r="M32" s="274"/>
      <c r="N32" s="274"/>
      <c r="O32" s="274"/>
      <c r="P32" s="274"/>
      <c r="Q32" s="274"/>
      <c r="R32" s="274"/>
      <c r="S32" s="274"/>
      <c r="T32" s="274"/>
      <c r="U32" s="274"/>
      <c r="V32" s="274"/>
      <c r="W32" s="274"/>
      <c r="X32" s="274"/>
      <c r="Y32" s="274"/>
      <c r="Z32" s="41"/>
    </row>
    <row r="33" spans="1:26" ht="20.100000000000001" customHeight="1" x14ac:dyDescent="0.15">
      <c r="A33" s="25"/>
      <c r="B33" s="25"/>
      <c r="C33" s="48"/>
      <c r="D33" s="40"/>
      <c r="E33" s="40"/>
      <c r="F33" s="40"/>
      <c r="G33" s="40"/>
      <c r="H33" s="40"/>
      <c r="I33" s="50" t="s">
        <v>300</v>
      </c>
      <c r="J33" s="46" t="s">
        <v>11</v>
      </c>
      <c r="K33" s="46"/>
      <c r="L33" s="47"/>
      <c r="M33" s="47"/>
      <c r="N33" s="47"/>
      <c r="O33" s="47"/>
      <c r="P33" s="47"/>
      <c r="Q33" s="47"/>
      <c r="R33" s="47"/>
      <c r="S33" s="47"/>
      <c r="T33" s="47"/>
      <c r="U33" s="47"/>
      <c r="V33" s="47"/>
      <c r="W33" s="47"/>
      <c r="X33" s="47"/>
      <c r="Y33" s="47"/>
      <c r="Z33" s="41"/>
    </row>
    <row r="34" spans="1:26" ht="20.100000000000001" customHeight="1" x14ac:dyDescent="0.15">
      <c r="A34" s="25">
        <f>IF(NOT(AND(TRIM($I34)&lt;&gt;"",ISNUMBER(VALUE(SUBSTITUTE($I34,"-",""))))), 1001, 0)</f>
        <v>1001</v>
      </c>
      <c r="B34" s="25"/>
      <c r="C34" s="42"/>
      <c r="D34" s="43">
        <v>8</v>
      </c>
      <c r="E34" s="24" t="s">
        <v>6</v>
      </c>
      <c r="I34" s="274"/>
      <c r="J34" s="274"/>
      <c r="K34" s="274"/>
      <c r="L34" s="274"/>
      <c r="M34" s="274"/>
      <c r="N34" s="44"/>
      <c r="O34" s="44"/>
      <c r="P34" s="44"/>
      <c r="Q34" s="44"/>
      <c r="R34" s="44"/>
      <c r="S34" s="44"/>
      <c r="T34" s="44"/>
      <c r="U34" s="44"/>
      <c r="V34" s="44"/>
      <c r="W34" s="44"/>
      <c r="X34" s="44"/>
      <c r="Y34" s="44"/>
      <c r="Z34" s="41"/>
    </row>
    <row r="35" spans="1:26" ht="20.100000000000001" customHeight="1" x14ac:dyDescent="0.15">
      <c r="A35" s="25"/>
      <c r="B35" s="25"/>
      <c r="C35" s="48"/>
      <c r="D35" s="40"/>
      <c r="E35" s="40"/>
      <c r="F35" s="40"/>
      <c r="G35" s="40"/>
      <c r="H35" s="40"/>
      <c r="I35" s="51" t="s">
        <v>299</v>
      </c>
      <c r="J35" s="46" t="s">
        <v>304</v>
      </c>
      <c r="K35" s="46"/>
      <c r="L35" s="47"/>
      <c r="M35" s="47"/>
      <c r="N35" s="47"/>
      <c r="O35" s="47"/>
      <c r="P35" s="47"/>
      <c r="Q35" s="47"/>
      <c r="R35" s="47"/>
      <c r="S35" s="47"/>
      <c r="T35" s="47"/>
      <c r="U35" s="47"/>
      <c r="V35" s="47"/>
      <c r="W35" s="47"/>
      <c r="X35" s="47"/>
      <c r="Y35" s="47"/>
      <c r="Z35" s="41"/>
    </row>
    <row r="36" spans="1:26" ht="20.100000000000001" customHeight="1" x14ac:dyDescent="0.15">
      <c r="A36" s="25">
        <f>IF(NOT(AND(TRIM($I36)&lt;&gt;"",ISNUMBER(VALUE(SUBSTITUTE($I36,"-",""))))), 1001, 0)</f>
        <v>1001</v>
      </c>
      <c r="B36" s="25"/>
      <c r="C36" s="42"/>
      <c r="D36" s="43">
        <v>9</v>
      </c>
      <c r="E36" s="24" t="s">
        <v>7</v>
      </c>
      <c r="I36" s="274"/>
      <c r="J36" s="274"/>
      <c r="K36" s="274"/>
      <c r="L36" s="274"/>
      <c r="M36" s="274"/>
      <c r="N36" s="44"/>
      <c r="O36" s="44"/>
      <c r="P36" s="44"/>
      <c r="Q36" s="44"/>
      <c r="R36" s="44"/>
      <c r="S36" s="44"/>
      <c r="T36" s="44"/>
      <c r="U36" s="44"/>
      <c r="V36" s="44"/>
      <c r="W36" s="44"/>
      <c r="X36" s="44"/>
      <c r="Y36" s="44"/>
      <c r="Z36" s="41"/>
    </row>
    <row r="37" spans="1:26" ht="20.100000000000001" customHeight="1" x14ac:dyDescent="0.15">
      <c r="A37" s="25"/>
      <c r="B37" s="25"/>
      <c r="C37" s="48"/>
      <c r="D37" s="40"/>
      <c r="E37" s="40"/>
      <c r="F37" s="40"/>
      <c r="G37" s="40"/>
      <c r="H37" s="40"/>
      <c r="I37" s="50" t="s">
        <v>300</v>
      </c>
      <c r="J37" s="46" t="s">
        <v>305</v>
      </c>
      <c r="K37" s="46"/>
      <c r="L37" s="47"/>
      <c r="M37" s="47"/>
      <c r="N37" s="47"/>
      <c r="O37" s="47"/>
      <c r="P37" s="47"/>
      <c r="Q37" s="47"/>
      <c r="R37" s="47"/>
      <c r="S37" s="47"/>
      <c r="T37" s="47"/>
      <c r="U37" s="47"/>
      <c r="V37" s="47"/>
      <c r="W37" s="47"/>
      <c r="X37" s="47"/>
      <c r="Y37" s="47"/>
      <c r="Z37" s="41"/>
    </row>
    <row r="38" spans="1:26" ht="20.100000000000001" customHeight="1" x14ac:dyDescent="0.15">
      <c r="A38" s="25"/>
      <c r="B38" s="25"/>
      <c r="C38" s="42"/>
      <c r="D38" s="43">
        <v>10</v>
      </c>
      <c r="E38" s="24" t="s">
        <v>9</v>
      </c>
      <c r="I38" s="274"/>
      <c r="J38" s="274"/>
      <c r="K38" s="274"/>
      <c r="L38" s="274"/>
      <c r="M38" s="274"/>
      <c r="N38" s="274"/>
      <c r="O38" s="274"/>
      <c r="P38" s="274"/>
      <c r="Q38" s="274"/>
      <c r="R38" s="274"/>
      <c r="S38" s="274"/>
      <c r="T38" s="274"/>
      <c r="U38" s="274"/>
      <c r="V38" s="274"/>
      <c r="W38" s="274"/>
      <c r="X38" s="274"/>
      <c r="Y38" s="274"/>
      <c r="Z38" s="41"/>
    </row>
    <row r="39" spans="1:26" ht="20.100000000000001" customHeight="1" x14ac:dyDescent="0.15">
      <c r="A39" s="25"/>
      <c r="B39" s="25"/>
      <c r="C39" s="48"/>
      <c r="D39" s="40"/>
      <c r="E39" s="40"/>
      <c r="F39" s="40"/>
      <c r="G39" s="40"/>
      <c r="H39" s="40"/>
      <c r="I39" s="50" t="s">
        <v>299</v>
      </c>
      <c r="J39" s="46" t="s">
        <v>19</v>
      </c>
      <c r="K39" s="46"/>
      <c r="L39" s="47"/>
      <c r="M39" s="47"/>
      <c r="N39" s="47"/>
      <c r="O39" s="47"/>
      <c r="P39" s="47"/>
      <c r="Q39" s="47"/>
      <c r="R39" s="47"/>
      <c r="S39" s="47"/>
      <c r="T39" s="47"/>
      <c r="U39" s="47"/>
      <c r="V39" s="47"/>
      <c r="W39" s="47"/>
      <c r="X39" s="47"/>
      <c r="Y39" s="47"/>
      <c r="Z39" s="41"/>
    </row>
    <row r="40" spans="1:26" ht="20.100000000000001" customHeight="1" x14ac:dyDescent="0.15">
      <c r="A40" s="25">
        <f>IF(TRIM($I40)="", 1001, 0)</f>
        <v>1001</v>
      </c>
      <c r="B40" s="25"/>
      <c r="C40" s="48"/>
      <c r="D40" s="43">
        <v>11</v>
      </c>
      <c r="E40" s="40" t="s">
        <v>461</v>
      </c>
      <c r="F40" s="40"/>
      <c r="G40" s="40"/>
      <c r="H40" s="40"/>
      <c r="I40" s="274"/>
      <c r="J40" s="286"/>
      <c r="K40" s="286"/>
      <c r="L40" s="286"/>
      <c r="M40" s="286"/>
      <c r="N40" s="52"/>
      <c r="O40" s="52"/>
      <c r="P40" s="52"/>
      <c r="Q40" s="52"/>
      <c r="R40" s="52"/>
      <c r="S40" s="52"/>
      <c r="T40" s="52"/>
      <c r="U40" s="52"/>
      <c r="V40" s="52"/>
      <c r="W40" s="52"/>
      <c r="X40" s="52"/>
      <c r="Y40" s="52"/>
      <c r="Z40" s="41"/>
    </row>
    <row r="41" spans="1:26" ht="20.100000000000001" customHeight="1" x14ac:dyDescent="0.15">
      <c r="A41" s="25"/>
      <c r="B41" s="25"/>
      <c r="C41" s="48"/>
      <c r="D41" s="40"/>
      <c r="E41" s="53" t="s">
        <v>462</v>
      </c>
      <c r="F41" s="40"/>
      <c r="G41" s="40"/>
      <c r="H41" s="40"/>
      <c r="I41" s="54"/>
      <c r="J41" s="46" t="s">
        <v>463</v>
      </c>
      <c r="K41" s="52"/>
      <c r="L41" s="52"/>
      <c r="M41" s="52"/>
      <c r="N41" s="52"/>
      <c r="O41" s="52"/>
      <c r="P41" s="52"/>
      <c r="Q41" s="52"/>
      <c r="R41" s="52"/>
      <c r="S41" s="52"/>
      <c r="T41" s="52"/>
      <c r="U41" s="52"/>
      <c r="V41" s="52"/>
      <c r="W41" s="52"/>
      <c r="X41" s="52"/>
      <c r="Y41" s="52"/>
      <c r="Z41" s="41"/>
    </row>
    <row r="42" spans="1:26" ht="20.100000000000001" customHeight="1" x14ac:dyDescent="0.15">
      <c r="A42" s="25">
        <f>IF(AND($I40="登録有",OR(TRIM($I42)="", AND(TRIM($I42)&lt;&gt;"",OR(LEN(I42)&lt;&gt;LENB(I42),UPPER(LEFT(I42,1))&lt;&gt;"T",LEN(I42)&lt;&gt;14,NOT(ISNUMBER(VALUE(RIGHT(I42,LEN(I42)-1)))))))), 1001, 0)</f>
        <v>0</v>
      </c>
      <c r="B42" s="25"/>
      <c r="C42" s="48"/>
      <c r="D42" s="43">
        <v>12</v>
      </c>
      <c r="E42" s="40" t="s">
        <v>461</v>
      </c>
      <c r="F42" s="40"/>
      <c r="G42" s="40"/>
      <c r="H42" s="40"/>
      <c r="I42" s="274"/>
      <c r="J42" s="286"/>
      <c r="K42" s="286"/>
      <c r="L42" s="286"/>
      <c r="M42" s="286"/>
      <c r="N42" s="40"/>
      <c r="O42" s="40"/>
      <c r="P42" s="40"/>
      <c r="Q42" s="40"/>
      <c r="R42" s="40"/>
      <c r="S42" s="40"/>
      <c r="T42" s="40"/>
      <c r="U42" s="40"/>
      <c r="V42" s="40"/>
      <c r="W42" s="40"/>
      <c r="X42" s="40"/>
      <c r="Y42" s="40"/>
      <c r="Z42" s="41"/>
    </row>
    <row r="43" spans="1:26" ht="30" customHeight="1" x14ac:dyDescent="0.15">
      <c r="A43" s="25"/>
      <c r="B43" s="25"/>
      <c r="C43" s="48"/>
      <c r="D43" s="40"/>
      <c r="E43" s="53" t="s">
        <v>465</v>
      </c>
      <c r="F43" s="40"/>
      <c r="G43" s="40"/>
      <c r="H43" s="40"/>
      <c r="I43" s="54"/>
      <c r="J43" s="287" t="s">
        <v>464</v>
      </c>
      <c r="K43" s="287"/>
      <c r="L43" s="287"/>
      <c r="M43" s="287"/>
      <c r="N43" s="287"/>
      <c r="O43" s="287"/>
      <c r="P43" s="287"/>
      <c r="Q43" s="287"/>
      <c r="R43" s="287"/>
      <c r="S43" s="287"/>
      <c r="T43" s="287"/>
      <c r="U43" s="287"/>
      <c r="V43" s="287"/>
      <c r="W43" s="287"/>
      <c r="X43" s="287"/>
      <c r="Y43" s="287"/>
      <c r="Z43" s="41"/>
    </row>
    <row r="44" spans="1:26" ht="20.100000000000001" customHeight="1" x14ac:dyDescent="0.15">
      <c r="A44" s="25"/>
      <c r="B44" s="25"/>
      <c r="C44" s="55"/>
      <c r="D44" s="56"/>
      <c r="E44" s="56"/>
      <c r="F44" s="56"/>
      <c r="G44" s="56"/>
      <c r="H44" s="56"/>
      <c r="I44" s="57"/>
      <c r="J44" s="57"/>
      <c r="K44" s="57"/>
      <c r="L44" s="57"/>
      <c r="M44" s="57"/>
      <c r="N44" s="57"/>
      <c r="O44" s="57"/>
      <c r="P44" s="57"/>
      <c r="Q44" s="57"/>
      <c r="R44" s="57"/>
      <c r="S44" s="57"/>
      <c r="T44" s="57"/>
      <c r="U44" s="57"/>
      <c r="V44" s="57"/>
      <c r="W44" s="57"/>
      <c r="X44" s="57"/>
      <c r="Y44" s="57"/>
      <c r="Z44" s="58"/>
    </row>
    <row r="45" spans="1:26" ht="20.100000000000001" customHeight="1" x14ac:dyDescent="0.15">
      <c r="A45" s="25"/>
      <c r="B45" s="25"/>
      <c r="C45" s="40"/>
      <c r="D45" s="40"/>
      <c r="E45" s="40"/>
      <c r="F45" s="40"/>
      <c r="G45" s="40"/>
      <c r="H45" s="40"/>
      <c r="I45" s="54"/>
      <c r="J45" s="40"/>
      <c r="K45" s="40"/>
      <c r="L45" s="40"/>
      <c r="M45" s="40"/>
      <c r="N45" s="40"/>
      <c r="O45" s="40"/>
      <c r="P45" s="40"/>
      <c r="Q45" s="40"/>
      <c r="R45" s="40"/>
      <c r="S45" s="40"/>
      <c r="T45" s="40"/>
      <c r="U45" s="40"/>
      <c r="V45" s="40"/>
      <c r="W45" s="40"/>
      <c r="X45" s="40"/>
      <c r="Y45" s="40"/>
    </row>
    <row r="46" spans="1:26" ht="20.100000000000001" hidden="1" customHeight="1" x14ac:dyDescent="0.15">
      <c r="A46" s="25"/>
      <c r="B46" s="25"/>
      <c r="C46" s="40"/>
      <c r="D46" s="40"/>
      <c r="E46" s="40"/>
      <c r="F46" s="40"/>
      <c r="G46" s="40"/>
      <c r="H46" s="40"/>
      <c r="I46" s="54"/>
      <c r="J46" s="40"/>
      <c r="K46" s="40"/>
      <c r="L46" s="40"/>
      <c r="M46" s="40"/>
      <c r="N46" s="40"/>
      <c r="O46" s="40"/>
      <c r="P46" s="40"/>
      <c r="Q46" s="40"/>
      <c r="R46" s="40"/>
      <c r="S46" s="40"/>
      <c r="T46" s="40"/>
      <c r="U46" s="40"/>
      <c r="V46" s="40"/>
      <c r="W46" s="40"/>
      <c r="X46" s="40"/>
      <c r="Y46" s="40"/>
    </row>
    <row r="47" spans="1:26" ht="20.100000000000001" hidden="1" customHeight="1" x14ac:dyDescent="0.15">
      <c r="A47" s="25"/>
      <c r="B47" s="25"/>
      <c r="C47" s="40"/>
      <c r="D47" s="40"/>
      <c r="E47" s="40"/>
      <c r="F47" s="40"/>
      <c r="G47" s="40"/>
      <c r="H47" s="40"/>
      <c r="I47" s="54"/>
      <c r="J47" s="52"/>
      <c r="K47" s="52"/>
      <c r="L47" s="52"/>
      <c r="M47" s="52"/>
      <c r="N47" s="52"/>
      <c r="O47" s="52"/>
      <c r="P47" s="52"/>
      <c r="Q47" s="52"/>
      <c r="R47" s="52"/>
      <c r="S47" s="52"/>
      <c r="T47" s="52"/>
      <c r="U47" s="52"/>
      <c r="V47" s="52"/>
      <c r="W47" s="52"/>
      <c r="X47" s="52"/>
      <c r="Y47" s="52"/>
    </row>
    <row r="48" spans="1:26" ht="20.100000000000001" hidden="1" customHeight="1" x14ac:dyDescent="0.15">
      <c r="A48" s="25"/>
      <c r="B48" s="25"/>
      <c r="C48" s="40"/>
      <c r="D48" s="40"/>
      <c r="E48" s="40"/>
      <c r="F48" s="40"/>
      <c r="G48" s="40"/>
      <c r="H48" s="40"/>
      <c r="I48" s="54"/>
      <c r="J48" s="40"/>
      <c r="K48" s="40"/>
      <c r="L48" s="40"/>
      <c r="M48" s="40"/>
      <c r="N48" s="40"/>
      <c r="O48" s="40"/>
      <c r="P48" s="40"/>
      <c r="Q48" s="40"/>
      <c r="R48" s="40"/>
      <c r="S48" s="40"/>
      <c r="T48" s="40"/>
      <c r="U48" s="40"/>
      <c r="V48" s="40"/>
      <c r="W48" s="40"/>
      <c r="X48" s="40"/>
      <c r="Y48" s="40"/>
    </row>
    <row r="49" spans="1:26" ht="20.100000000000001" hidden="1" customHeight="1" x14ac:dyDescent="0.15">
      <c r="A49" s="25"/>
      <c r="B49" s="25"/>
      <c r="C49" s="40"/>
      <c r="D49" s="40"/>
      <c r="E49" s="40"/>
      <c r="F49" s="40"/>
      <c r="G49" s="40"/>
      <c r="H49" s="40"/>
      <c r="I49" s="54"/>
      <c r="J49" s="40"/>
      <c r="K49" s="40"/>
      <c r="L49" s="40"/>
      <c r="M49" s="40"/>
      <c r="N49" s="40"/>
      <c r="O49" s="40"/>
      <c r="P49" s="40"/>
      <c r="Q49" s="40"/>
      <c r="R49" s="40"/>
      <c r="S49" s="40"/>
      <c r="T49" s="40"/>
      <c r="U49" s="40"/>
      <c r="V49" s="40"/>
      <c r="W49" s="40"/>
      <c r="X49" s="40"/>
      <c r="Y49" s="40"/>
    </row>
    <row r="50" spans="1:26" ht="20.100000000000001" hidden="1" customHeight="1" x14ac:dyDescent="0.15">
      <c r="A50" s="25"/>
      <c r="B50" s="25"/>
      <c r="C50" s="40"/>
      <c r="D50" s="40"/>
      <c r="E50" s="40"/>
      <c r="F50" s="40"/>
      <c r="G50" s="40"/>
      <c r="H50" s="40"/>
      <c r="I50" s="54"/>
      <c r="J50" s="40"/>
      <c r="K50" s="40"/>
      <c r="L50" s="40"/>
      <c r="M50" s="40"/>
      <c r="N50" s="40"/>
      <c r="O50" s="40"/>
      <c r="P50" s="40"/>
      <c r="Q50" s="40"/>
      <c r="R50" s="40"/>
      <c r="S50" s="40"/>
      <c r="T50" s="40"/>
      <c r="U50" s="40"/>
      <c r="V50" s="40"/>
      <c r="W50" s="40"/>
      <c r="X50" s="40"/>
      <c r="Y50" s="40"/>
    </row>
    <row r="51" spans="1:26" ht="20.100000000000001" hidden="1" customHeight="1" x14ac:dyDescent="0.15">
      <c r="A51" s="25"/>
      <c r="B51" s="25"/>
      <c r="C51" s="40"/>
      <c r="D51" s="40"/>
      <c r="E51" s="40"/>
      <c r="F51" s="40"/>
      <c r="G51" s="40"/>
      <c r="H51" s="40"/>
      <c r="I51" s="54"/>
      <c r="J51" s="52"/>
      <c r="K51" s="52"/>
      <c r="L51" s="52"/>
      <c r="M51" s="52"/>
      <c r="N51" s="52"/>
      <c r="O51" s="52"/>
      <c r="P51" s="52"/>
      <c r="Q51" s="52"/>
      <c r="R51" s="52"/>
      <c r="S51" s="52"/>
      <c r="T51" s="52"/>
      <c r="U51" s="52"/>
      <c r="V51" s="52"/>
      <c r="W51" s="52"/>
      <c r="X51" s="52"/>
      <c r="Y51" s="52"/>
    </row>
    <row r="52" spans="1:26" ht="20.100000000000001" hidden="1" customHeight="1" x14ac:dyDescent="0.15">
      <c r="A52" s="25"/>
      <c r="B52" s="25"/>
      <c r="C52" s="40"/>
      <c r="D52" s="40"/>
      <c r="E52" s="40"/>
      <c r="F52" s="40"/>
      <c r="G52" s="40"/>
      <c r="H52" s="40"/>
      <c r="I52" s="54"/>
      <c r="J52" s="40"/>
      <c r="K52" s="40"/>
      <c r="L52" s="40"/>
      <c r="M52" s="40"/>
      <c r="N52" s="40"/>
      <c r="O52" s="40"/>
      <c r="P52" s="40"/>
      <c r="Q52" s="40"/>
      <c r="R52" s="40"/>
      <c r="S52" s="40"/>
      <c r="T52" s="40"/>
      <c r="U52" s="40"/>
      <c r="V52" s="40"/>
      <c r="W52" s="40"/>
      <c r="X52" s="40"/>
      <c r="Y52" s="40"/>
    </row>
    <row r="53" spans="1:26" ht="20.100000000000001" hidden="1" customHeight="1" x14ac:dyDescent="0.15">
      <c r="A53" s="25"/>
      <c r="B53" s="25"/>
      <c r="C53" s="40"/>
      <c r="D53" s="40"/>
      <c r="E53" s="40"/>
      <c r="F53" s="40"/>
      <c r="G53" s="40"/>
      <c r="H53" s="40"/>
      <c r="I53" s="54"/>
      <c r="J53" s="40"/>
      <c r="K53" s="40"/>
      <c r="L53" s="40"/>
      <c r="M53" s="40"/>
      <c r="N53" s="40"/>
      <c r="O53" s="40"/>
      <c r="P53" s="40"/>
      <c r="Q53" s="40"/>
      <c r="R53" s="40"/>
      <c r="S53" s="40"/>
      <c r="T53" s="40"/>
      <c r="U53" s="40"/>
      <c r="V53" s="40"/>
      <c r="W53" s="40"/>
      <c r="X53" s="40"/>
      <c r="Y53" s="40"/>
    </row>
    <row r="54" spans="1:26" ht="20.100000000000001" hidden="1" customHeight="1" x14ac:dyDescent="0.15">
      <c r="A54" s="25"/>
      <c r="B54" s="25"/>
      <c r="C54" s="40"/>
      <c r="D54" s="40"/>
      <c r="E54" s="40"/>
      <c r="F54" s="40"/>
      <c r="G54" s="40"/>
      <c r="H54" s="40"/>
      <c r="I54" s="54"/>
      <c r="J54" s="52"/>
      <c r="K54" s="52"/>
      <c r="L54" s="52"/>
      <c r="M54" s="52"/>
      <c r="N54" s="52"/>
      <c r="O54" s="52"/>
      <c r="P54" s="52"/>
      <c r="Q54" s="52"/>
      <c r="R54" s="52"/>
      <c r="S54" s="52"/>
      <c r="T54" s="52"/>
      <c r="U54" s="52"/>
      <c r="V54" s="52"/>
      <c r="W54" s="52"/>
      <c r="X54" s="52"/>
      <c r="Y54" s="52"/>
    </row>
    <row r="55" spans="1:26" ht="20.100000000000001" hidden="1" customHeight="1" x14ac:dyDescent="0.15">
      <c r="A55" s="25"/>
      <c r="B55" s="25"/>
      <c r="C55" s="40"/>
      <c r="D55" s="40"/>
      <c r="E55" s="40"/>
      <c r="F55" s="40"/>
      <c r="G55" s="40"/>
      <c r="H55" s="40"/>
      <c r="I55" s="54"/>
      <c r="J55" s="52"/>
      <c r="K55" s="52"/>
      <c r="L55" s="52"/>
      <c r="M55" s="52"/>
      <c r="N55" s="52"/>
      <c r="O55" s="52"/>
      <c r="P55" s="52"/>
      <c r="Q55" s="52"/>
      <c r="R55" s="52"/>
      <c r="S55" s="52"/>
      <c r="T55" s="52"/>
      <c r="U55" s="52"/>
      <c r="V55" s="52"/>
      <c r="W55" s="52"/>
      <c r="X55" s="52"/>
      <c r="Y55" s="52"/>
    </row>
    <row r="56" spans="1:26" ht="20.100000000000001" hidden="1" customHeight="1" x14ac:dyDescent="0.15">
      <c r="A56" s="25"/>
      <c r="B56" s="25"/>
      <c r="C56" s="40"/>
      <c r="D56" s="40"/>
      <c r="E56" s="40"/>
      <c r="F56" s="40"/>
      <c r="G56" s="40"/>
      <c r="H56" s="40"/>
      <c r="I56" s="54"/>
      <c r="J56" s="52"/>
      <c r="K56" s="52"/>
      <c r="L56" s="52"/>
      <c r="M56" s="52"/>
      <c r="N56" s="52"/>
      <c r="O56" s="52"/>
      <c r="P56" s="52"/>
      <c r="Q56" s="52"/>
      <c r="R56" s="52"/>
      <c r="S56" s="52"/>
      <c r="T56" s="52"/>
      <c r="U56" s="52"/>
      <c r="V56" s="52"/>
      <c r="W56" s="52"/>
      <c r="X56" s="52"/>
      <c r="Y56" s="52"/>
    </row>
    <row r="57" spans="1:26" ht="20.100000000000001" hidden="1" customHeight="1" x14ac:dyDescent="0.15">
      <c r="A57" s="25"/>
      <c r="B57" s="25"/>
      <c r="C57" s="40"/>
      <c r="D57" s="40"/>
      <c r="E57" s="40"/>
      <c r="F57" s="40"/>
      <c r="G57" s="40"/>
      <c r="H57" s="40"/>
      <c r="I57" s="54"/>
      <c r="J57" s="52"/>
      <c r="K57" s="52"/>
      <c r="L57" s="52"/>
      <c r="M57" s="52"/>
      <c r="N57" s="52"/>
      <c r="O57" s="52"/>
      <c r="P57" s="52"/>
      <c r="Q57" s="52"/>
      <c r="R57" s="52"/>
      <c r="S57" s="52"/>
      <c r="T57" s="52"/>
      <c r="U57" s="52"/>
      <c r="V57" s="52"/>
      <c r="W57" s="52"/>
      <c r="X57" s="52"/>
      <c r="Y57" s="52"/>
    </row>
    <row r="58" spans="1:26" ht="20.100000000000001" hidden="1" customHeight="1" x14ac:dyDescent="0.15">
      <c r="A58" s="25"/>
      <c r="B58" s="25"/>
      <c r="C58" s="40"/>
      <c r="D58" s="40"/>
      <c r="E58" s="40"/>
      <c r="F58" s="40"/>
      <c r="G58" s="40"/>
      <c r="H58" s="40"/>
      <c r="I58" s="54"/>
      <c r="J58" s="52"/>
      <c r="K58" s="52"/>
      <c r="L58" s="52"/>
      <c r="M58" s="52"/>
      <c r="N58" s="52"/>
      <c r="O58" s="52"/>
      <c r="P58" s="52"/>
      <c r="Q58" s="52"/>
      <c r="R58" s="52"/>
      <c r="S58" s="52"/>
      <c r="T58" s="52"/>
      <c r="U58" s="52"/>
      <c r="V58" s="52"/>
      <c r="W58" s="52"/>
      <c r="X58" s="52"/>
      <c r="Y58" s="52"/>
    </row>
    <row r="59" spans="1:26" ht="20.100000000000001" customHeight="1" x14ac:dyDescent="0.15">
      <c r="A59" s="25"/>
      <c r="B59" s="25"/>
      <c r="C59" s="40"/>
      <c r="D59" s="40"/>
      <c r="E59" s="40"/>
      <c r="F59" s="40"/>
      <c r="G59" s="40"/>
      <c r="H59" s="40"/>
      <c r="I59" s="54"/>
      <c r="J59" s="40"/>
      <c r="K59" s="40"/>
      <c r="L59" s="40"/>
      <c r="M59" s="40"/>
      <c r="N59" s="40"/>
      <c r="O59" s="40"/>
      <c r="P59" s="40"/>
      <c r="Q59" s="40"/>
      <c r="R59" s="40"/>
      <c r="S59" s="40"/>
      <c r="T59" s="40"/>
      <c r="U59" s="40"/>
      <c r="V59" s="40"/>
      <c r="W59" s="40"/>
      <c r="X59" s="40"/>
      <c r="Y59" s="40"/>
    </row>
    <row r="60" spans="1:26" ht="20.100000000000001" customHeight="1" x14ac:dyDescent="0.15">
      <c r="A60" s="25"/>
      <c r="B60" s="25"/>
      <c r="C60" s="280" t="s">
        <v>22</v>
      </c>
      <c r="D60" s="281"/>
      <c r="E60" s="281"/>
      <c r="F60" s="281"/>
      <c r="G60" s="281"/>
      <c r="H60" s="282"/>
      <c r="I60" s="59"/>
    </row>
    <row r="61" spans="1:26" ht="20.100000000000001" customHeight="1" x14ac:dyDescent="0.15">
      <c r="A61" s="25"/>
      <c r="B61" s="25"/>
      <c r="C61" s="36"/>
      <c r="D61" s="60"/>
      <c r="E61" s="37"/>
      <c r="F61" s="37"/>
      <c r="G61" s="37"/>
      <c r="H61" s="37"/>
      <c r="I61" s="61"/>
      <c r="J61" s="38"/>
      <c r="K61" s="38"/>
      <c r="L61" s="38"/>
      <c r="M61" s="38"/>
      <c r="N61" s="38"/>
      <c r="O61" s="38"/>
      <c r="P61" s="38"/>
      <c r="Q61" s="38"/>
      <c r="R61" s="38"/>
      <c r="S61" s="38"/>
      <c r="T61" s="38"/>
      <c r="U61" s="38"/>
      <c r="V61" s="38"/>
      <c r="W61" s="38"/>
      <c r="X61" s="38"/>
      <c r="Y61" s="38"/>
      <c r="Z61" s="39"/>
    </row>
    <row r="62" spans="1:26" ht="20.100000000000001" customHeight="1" x14ac:dyDescent="0.15">
      <c r="A62" s="25"/>
      <c r="B62" s="25"/>
      <c r="C62" s="36"/>
      <c r="D62" s="60" t="s">
        <v>39</v>
      </c>
      <c r="E62" s="60"/>
      <c r="F62" s="60"/>
      <c r="G62" s="60"/>
      <c r="H62" s="60"/>
      <c r="I62" s="60"/>
      <c r="J62" s="60"/>
      <c r="K62" s="60"/>
      <c r="L62" s="60"/>
      <c r="M62" s="60"/>
      <c r="N62" s="60"/>
      <c r="O62" s="60"/>
      <c r="P62" s="60"/>
      <c r="Q62" s="60"/>
      <c r="R62" s="60"/>
      <c r="S62" s="60"/>
      <c r="T62" s="60"/>
      <c r="U62" s="60"/>
      <c r="V62" s="60"/>
      <c r="W62" s="60"/>
      <c r="X62" s="60"/>
      <c r="Y62" s="60"/>
      <c r="Z62" s="62"/>
    </row>
    <row r="63" spans="1:26" ht="20.100000000000001" customHeight="1" x14ac:dyDescent="0.15">
      <c r="A63" s="25">
        <f>IF(AND($I63&lt;&gt;"しない", $I63&lt;&gt;"する"), 1001, 0)</f>
        <v>1001</v>
      </c>
      <c r="B63" s="25"/>
      <c r="C63" s="36"/>
      <c r="D63" s="43">
        <v>1</v>
      </c>
      <c r="E63" s="40" t="s">
        <v>27</v>
      </c>
      <c r="F63" s="40"/>
      <c r="G63" s="40"/>
      <c r="H63" s="40"/>
      <c r="I63" s="274"/>
      <c r="J63" s="274"/>
      <c r="K63" s="274"/>
      <c r="L63" s="274"/>
      <c r="M63" s="274"/>
      <c r="N63" s="40"/>
      <c r="O63" s="40"/>
      <c r="P63" s="40"/>
      <c r="Q63" s="40"/>
      <c r="R63" s="40"/>
      <c r="S63" s="63"/>
      <c r="T63" s="63"/>
      <c r="U63" s="63"/>
      <c r="V63" s="63"/>
      <c r="W63" s="63"/>
      <c r="X63" s="63"/>
      <c r="Y63" s="63"/>
      <c r="Z63" s="62"/>
    </row>
    <row r="64" spans="1:26" ht="20.100000000000001" customHeight="1" x14ac:dyDescent="0.15">
      <c r="A64" s="25"/>
      <c r="B64" s="25"/>
      <c r="C64" s="36"/>
      <c r="D64" s="40"/>
      <c r="E64" s="40"/>
      <c r="F64" s="40"/>
      <c r="G64" s="40"/>
      <c r="H64" s="40"/>
      <c r="I64" s="50" t="s">
        <v>296</v>
      </c>
      <c r="J64" s="46" t="s">
        <v>40</v>
      </c>
      <c r="K64" s="46"/>
      <c r="L64" s="47"/>
      <c r="M64" s="47"/>
      <c r="N64" s="47"/>
      <c r="O64" s="47"/>
      <c r="P64" s="47"/>
      <c r="Q64" s="47"/>
      <c r="R64" s="47"/>
      <c r="S64" s="47"/>
      <c r="T64" s="47"/>
      <c r="U64" s="47"/>
      <c r="V64" s="47"/>
      <c r="W64" s="47"/>
      <c r="X64" s="47"/>
      <c r="Y64" s="47"/>
      <c r="Z64" s="62"/>
    </row>
    <row r="65" spans="1:26" ht="15.6" hidden="1" customHeight="1" x14ac:dyDescent="0.15">
      <c r="A65" s="25"/>
      <c r="B65" s="25"/>
      <c r="C65" s="64"/>
      <c r="D65" s="40"/>
      <c r="E65" s="40"/>
      <c r="F65" s="40"/>
      <c r="G65" s="40"/>
      <c r="H65" s="40"/>
      <c r="I65" s="65"/>
      <c r="J65" s="66"/>
      <c r="K65" s="66"/>
      <c r="L65" s="66"/>
      <c r="M65" s="66"/>
      <c r="N65" s="66"/>
      <c r="O65" s="66"/>
      <c r="P65" s="66"/>
      <c r="Q65" s="66"/>
      <c r="R65" s="66"/>
      <c r="S65" s="66"/>
      <c r="T65" s="66"/>
      <c r="U65" s="66"/>
      <c r="V65" s="66"/>
      <c r="W65" s="66"/>
      <c r="X65" s="66"/>
      <c r="Y65" s="66"/>
      <c r="Z65" s="62"/>
    </row>
    <row r="66" spans="1:26" ht="15.75" hidden="1" customHeight="1" x14ac:dyDescent="0.15">
      <c r="A66" s="25"/>
      <c r="B66" s="25"/>
      <c r="C66" s="64"/>
      <c r="D66" s="40"/>
      <c r="E66" s="40"/>
      <c r="F66" s="40"/>
      <c r="G66" s="40"/>
      <c r="H66" s="40"/>
      <c r="I66" s="65"/>
      <c r="J66" s="66"/>
      <c r="K66" s="66"/>
      <c r="L66" s="66"/>
      <c r="M66" s="66"/>
      <c r="N66" s="66"/>
      <c r="O66" s="66"/>
      <c r="P66" s="66"/>
      <c r="Q66" s="66"/>
      <c r="R66" s="66"/>
      <c r="S66" s="66"/>
      <c r="T66" s="66"/>
      <c r="U66" s="66"/>
      <c r="V66" s="66"/>
      <c r="W66" s="66"/>
      <c r="X66" s="66"/>
      <c r="Y66" s="66"/>
      <c r="Z66" s="62"/>
    </row>
    <row r="67" spans="1:26" ht="15.75" hidden="1" customHeight="1" x14ac:dyDescent="0.15">
      <c r="A67" s="25"/>
      <c r="B67" s="25"/>
      <c r="C67" s="64"/>
      <c r="D67" s="40"/>
      <c r="E67" s="40"/>
      <c r="F67" s="40"/>
      <c r="G67" s="40"/>
      <c r="H67" s="40"/>
      <c r="I67" s="65"/>
      <c r="J67" s="66"/>
      <c r="K67" s="66"/>
      <c r="L67" s="66"/>
      <c r="M67" s="66"/>
      <c r="N67" s="66"/>
      <c r="O67" s="66"/>
      <c r="P67" s="66"/>
      <c r="Q67" s="66"/>
      <c r="R67" s="66"/>
      <c r="S67" s="66"/>
      <c r="T67" s="66"/>
      <c r="U67" s="66"/>
      <c r="V67" s="66"/>
      <c r="W67" s="66"/>
      <c r="X67" s="66"/>
      <c r="Y67" s="66"/>
      <c r="Z67" s="62"/>
    </row>
    <row r="68" spans="1:26" ht="15.75" hidden="1" customHeight="1" x14ac:dyDescent="0.15">
      <c r="A68" s="25"/>
      <c r="B68" s="25"/>
      <c r="C68" s="64"/>
      <c r="D68" s="40"/>
      <c r="E68" s="40"/>
      <c r="F68" s="40"/>
      <c r="G68" s="40"/>
      <c r="H68" s="40"/>
      <c r="I68" s="65"/>
      <c r="J68" s="66"/>
      <c r="K68" s="66"/>
      <c r="L68" s="66"/>
      <c r="M68" s="66"/>
      <c r="N68" s="66"/>
      <c r="O68" s="66"/>
      <c r="P68" s="66"/>
      <c r="Q68" s="66"/>
      <c r="R68" s="66"/>
      <c r="S68" s="66"/>
      <c r="T68" s="66"/>
      <c r="U68" s="66"/>
      <c r="V68" s="66"/>
      <c r="W68" s="66"/>
      <c r="X68" s="66"/>
      <c r="Y68" s="66"/>
      <c r="Z68" s="62"/>
    </row>
    <row r="69" spans="1:26" ht="20.100000000000001" customHeight="1" x14ac:dyDescent="0.15">
      <c r="A69" s="25">
        <f>IF(OR(AND($I63="する",TRIM($I69)=""),AND($I63="しない",NOT(ISBLANK($I69)))), 1001, 0)</f>
        <v>0</v>
      </c>
      <c r="B69" s="25"/>
      <c r="C69" s="42"/>
      <c r="D69" s="43">
        <v>2</v>
      </c>
      <c r="E69" s="24" t="s">
        <v>0</v>
      </c>
      <c r="I69" s="284"/>
      <c r="J69" s="285"/>
      <c r="K69" s="285"/>
      <c r="L69" s="285"/>
      <c r="M69" s="285"/>
      <c r="N69" s="44"/>
      <c r="O69" s="44"/>
      <c r="P69" s="44"/>
      <c r="Q69" s="44"/>
      <c r="R69" s="44"/>
      <c r="S69" s="44"/>
      <c r="T69" s="44"/>
      <c r="U69" s="44"/>
      <c r="V69" s="44"/>
      <c r="W69" s="44"/>
      <c r="X69" s="44"/>
      <c r="Y69" s="44"/>
      <c r="Z69" s="41"/>
    </row>
    <row r="70" spans="1:26" ht="20.100000000000001" customHeight="1" x14ac:dyDescent="0.15">
      <c r="A70" s="25"/>
      <c r="B70" s="25"/>
      <c r="C70" s="42"/>
      <c r="D70" s="43"/>
      <c r="E70" s="40"/>
      <c r="F70" s="40"/>
      <c r="G70" s="40"/>
      <c r="H70" s="40"/>
      <c r="I70" s="45" t="s">
        <v>299</v>
      </c>
      <c r="J70" s="46" t="s">
        <v>375</v>
      </c>
      <c r="K70" s="46"/>
      <c r="L70" s="47"/>
      <c r="M70" s="47"/>
      <c r="N70" s="47"/>
      <c r="O70" s="47"/>
      <c r="P70" s="47"/>
      <c r="Q70" s="47"/>
      <c r="R70" s="47"/>
      <c r="S70" s="47"/>
      <c r="T70" s="47"/>
      <c r="U70" s="47"/>
      <c r="V70" s="47"/>
      <c r="W70" s="47"/>
      <c r="X70" s="47"/>
      <c r="Y70" s="47"/>
      <c r="Z70" s="41"/>
    </row>
    <row r="71" spans="1:26" ht="20.100000000000001" customHeight="1" x14ac:dyDescent="0.15">
      <c r="A71" s="25">
        <f>IF(OR(AND($I63="する",AND($I71&lt;&gt;"", OR(ISERROR(FIND("@"&amp;LEFT($I71,3)&amp;"@", 都道府県3))=FALSE, ISERROR(FIND("@"&amp;LEFT($I71,4)&amp;"@",都道府県4))=FALSE))=FALSE),AND($I63="しない",NOT(ISBLANK($I71)))), 1001, 0)</f>
        <v>0</v>
      </c>
      <c r="B71" s="25"/>
      <c r="C71" s="42"/>
      <c r="D71" s="43">
        <v>3</v>
      </c>
      <c r="E71" s="24" t="s">
        <v>1</v>
      </c>
      <c r="I71" s="283"/>
      <c r="J71" s="283"/>
      <c r="K71" s="283"/>
      <c r="L71" s="283"/>
      <c r="M71" s="283"/>
      <c r="N71" s="283"/>
      <c r="O71" s="283"/>
      <c r="P71" s="283"/>
      <c r="Q71" s="283"/>
      <c r="R71" s="283"/>
      <c r="S71" s="283"/>
      <c r="T71" s="283"/>
      <c r="U71" s="283"/>
      <c r="V71" s="283"/>
      <c r="W71" s="283"/>
      <c r="X71" s="283"/>
      <c r="Y71" s="283"/>
      <c r="Z71" s="41"/>
    </row>
    <row r="72" spans="1:26" ht="20.100000000000001" customHeight="1" x14ac:dyDescent="0.15">
      <c r="A72" s="25"/>
      <c r="B72" s="25"/>
      <c r="C72" s="42"/>
      <c r="D72" s="43"/>
      <c r="E72" s="40"/>
      <c r="F72" s="40"/>
      <c r="G72" s="40"/>
      <c r="H72" s="40"/>
      <c r="I72" s="45" t="s">
        <v>299</v>
      </c>
      <c r="J72" s="46" t="s">
        <v>52</v>
      </c>
      <c r="K72" s="46"/>
      <c r="L72" s="47"/>
      <c r="M72" s="47"/>
      <c r="N72" s="47"/>
      <c r="O72" s="47"/>
      <c r="P72" s="47"/>
      <c r="Q72" s="47"/>
      <c r="R72" s="47"/>
      <c r="S72" s="47"/>
      <c r="T72" s="47"/>
      <c r="U72" s="47"/>
      <c r="V72" s="47"/>
      <c r="W72" s="47"/>
      <c r="X72" s="47"/>
      <c r="Y72" s="47"/>
      <c r="Z72" s="41"/>
    </row>
    <row r="73" spans="1:26" ht="20.100000000000001" customHeight="1" x14ac:dyDescent="0.15">
      <c r="A73" s="25">
        <f>IF(OR(AND($I63="する",TRIM($I73)=""),AND($I63="しない",NOT(ISBLANK($I73)))), 1001, 0)</f>
        <v>0</v>
      </c>
      <c r="B73" s="25"/>
      <c r="C73" s="42"/>
      <c r="D73" s="43">
        <v>4</v>
      </c>
      <c r="E73" s="24" t="s">
        <v>2</v>
      </c>
      <c r="I73" s="274"/>
      <c r="J73" s="274"/>
      <c r="K73" s="274"/>
      <c r="L73" s="274"/>
      <c r="M73" s="274"/>
      <c r="N73" s="274"/>
      <c r="O73" s="274"/>
      <c r="P73" s="274"/>
      <c r="Q73" s="274"/>
      <c r="R73" s="274"/>
      <c r="S73" s="274"/>
      <c r="T73" s="274"/>
      <c r="U73" s="274"/>
      <c r="V73" s="274"/>
      <c r="W73" s="274"/>
      <c r="X73" s="274"/>
      <c r="Y73" s="274"/>
      <c r="Z73" s="41"/>
    </row>
    <row r="74" spans="1:26" ht="30" customHeight="1" x14ac:dyDescent="0.15">
      <c r="A74" s="25"/>
      <c r="B74" s="25"/>
      <c r="C74" s="48"/>
      <c r="D74" s="40"/>
      <c r="E74" s="40"/>
      <c r="F74" s="40"/>
      <c r="G74" s="40"/>
      <c r="H74" s="40"/>
      <c r="I74" s="50" t="s">
        <v>300</v>
      </c>
      <c r="J74" s="276" t="s">
        <v>309</v>
      </c>
      <c r="K74" s="276"/>
      <c r="L74" s="276"/>
      <c r="M74" s="277"/>
      <c r="N74" s="277"/>
      <c r="O74" s="277"/>
      <c r="P74" s="277"/>
      <c r="Q74" s="277"/>
      <c r="R74" s="277"/>
      <c r="S74" s="277"/>
      <c r="T74" s="277"/>
      <c r="U74" s="277"/>
      <c r="V74" s="277"/>
      <c r="W74" s="277"/>
      <c r="X74" s="277"/>
      <c r="Y74" s="277"/>
      <c r="Z74" s="41"/>
    </row>
    <row r="75" spans="1:26" ht="20.100000000000001" customHeight="1" x14ac:dyDescent="0.15">
      <c r="A75" s="25">
        <f>IF(OR(AND($I63="する",TRIM($I75)=""),AND($I63="しない",NOT(ISBLANK($I75)))), 1001, 0)</f>
        <v>0</v>
      </c>
      <c r="B75" s="25"/>
      <c r="C75" s="42"/>
      <c r="D75" s="43">
        <v>5</v>
      </c>
      <c r="E75" s="24" t="s">
        <v>3</v>
      </c>
      <c r="I75" s="274"/>
      <c r="J75" s="274"/>
      <c r="K75" s="274"/>
      <c r="L75" s="274"/>
      <c r="M75" s="274"/>
      <c r="N75" s="274"/>
      <c r="O75" s="274"/>
      <c r="P75" s="274"/>
      <c r="Q75" s="274"/>
      <c r="R75" s="274"/>
      <c r="S75" s="274"/>
      <c r="T75" s="274"/>
      <c r="U75" s="274"/>
      <c r="V75" s="274"/>
      <c r="W75" s="274"/>
      <c r="X75" s="274"/>
      <c r="Y75" s="274"/>
      <c r="Z75" s="41"/>
    </row>
    <row r="76" spans="1:26" ht="30" customHeight="1" x14ac:dyDescent="0.15">
      <c r="A76" s="25"/>
      <c r="B76" s="25"/>
      <c r="C76" s="48"/>
      <c r="D76" s="40"/>
      <c r="E76" s="40"/>
      <c r="F76" s="40"/>
      <c r="G76" s="40"/>
      <c r="H76" s="40"/>
      <c r="I76" s="67" t="s">
        <v>296</v>
      </c>
      <c r="J76" s="276" t="s">
        <v>315</v>
      </c>
      <c r="K76" s="276"/>
      <c r="L76" s="276"/>
      <c r="M76" s="276"/>
      <c r="N76" s="276"/>
      <c r="O76" s="276"/>
      <c r="P76" s="276"/>
      <c r="Q76" s="276"/>
      <c r="R76" s="276"/>
      <c r="S76" s="276"/>
      <c r="T76" s="276"/>
      <c r="U76" s="276"/>
      <c r="V76" s="276"/>
      <c r="W76" s="276"/>
      <c r="X76" s="276"/>
      <c r="Y76" s="276"/>
      <c r="Z76" s="41"/>
    </row>
    <row r="77" spans="1:26" ht="20.100000000000001" customHeight="1" x14ac:dyDescent="0.15">
      <c r="A77" s="25">
        <f>IF(OR(AND($I63="する",TRIM($I77)=""),AND($I63="しない",NOT(ISBLANK($I77)))), 1001, 0)</f>
        <v>0</v>
      </c>
      <c r="B77" s="25"/>
      <c r="C77" s="42"/>
      <c r="D77" s="43">
        <v>6</v>
      </c>
      <c r="E77" s="24" t="s">
        <v>28</v>
      </c>
      <c r="I77" s="274"/>
      <c r="J77" s="274"/>
      <c r="K77" s="274"/>
      <c r="L77" s="274"/>
      <c r="M77" s="274"/>
      <c r="N77" s="274"/>
      <c r="O77" s="274"/>
      <c r="P77" s="274"/>
      <c r="Q77" s="274"/>
      <c r="R77" s="274"/>
      <c r="S77" s="274"/>
      <c r="T77" s="274"/>
      <c r="U77" s="274"/>
      <c r="V77" s="274"/>
      <c r="W77" s="274"/>
      <c r="X77" s="274"/>
      <c r="Y77" s="274"/>
      <c r="Z77" s="41"/>
    </row>
    <row r="78" spans="1:26" ht="20.100000000000001" customHeight="1" x14ac:dyDescent="0.15">
      <c r="A78" s="25"/>
      <c r="B78" s="25"/>
      <c r="C78" s="48"/>
      <c r="D78" s="40"/>
      <c r="E78" s="40"/>
      <c r="F78" s="40"/>
      <c r="G78" s="40"/>
      <c r="H78" s="40"/>
      <c r="I78" s="50" t="s">
        <v>300</v>
      </c>
      <c r="J78" s="68" t="s">
        <v>316</v>
      </c>
      <c r="K78" s="46"/>
      <c r="L78" s="47"/>
      <c r="M78" s="47"/>
      <c r="N78" s="47"/>
      <c r="O78" s="47"/>
      <c r="P78" s="47"/>
      <c r="Q78" s="47"/>
      <c r="R78" s="47"/>
      <c r="S78" s="47"/>
      <c r="T78" s="47"/>
      <c r="U78" s="47"/>
      <c r="V78" s="47"/>
      <c r="W78" s="47"/>
      <c r="X78" s="47"/>
      <c r="Y78" s="47"/>
      <c r="Z78" s="41"/>
    </row>
    <row r="79" spans="1:26" ht="20.100000000000001" customHeight="1" x14ac:dyDescent="0.15">
      <c r="A79" s="25">
        <f>IF(OR(AND($I63="する",TRIM($I79)=""),AND($I63="しない",NOT(ISBLANK($I79)))), 1001, 0)</f>
        <v>0</v>
      </c>
      <c r="B79" s="25"/>
      <c r="C79" s="42"/>
      <c r="D79" s="43">
        <v>7</v>
      </c>
      <c r="E79" s="24" t="s">
        <v>29</v>
      </c>
      <c r="I79" s="274"/>
      <c r="J79" s="274"/>
      <c r="K79" s="274"/>
      <c r="L79" s="274"/>
      <c r="M79" s="274"/>
      <c r="N79" s="274"/>
      <c r="O79" s="274"/>
      <c r="P79" s="274"/>
      <c r="Q79" s="274"/>
      <c r="R79" s="274"/>
      <c r="S79" s="274"/>
      <c r="T79" s="274"/>
      <c r="U79" s="274"/>
      <c r="V79" s="274"/>
      <c r="W79" s="274"/>
      <c r="X79" s="274"/>
      <c r="Y79" s="274"/>
      <c r="Z79" s="41"/>
    </row>
    <row r="80" spans="1:26" ht="20.100000000000001" customHeight="1" x14ac:dyDescent="0.15">
      <c r="A80" s="25"/>
      <c r="B80" s="25"/>
      <c r="C80" s="48"/>
      <c r="D80" s="40"/>
      <c r="E80" s="40"/>
      <c r="F80" s="40"/>
      <c r="G80" s="40"/>
      <c r="H80" s="40"/>
      <c r="I80" s="50" t="s">
        <v>299</v>
      </c>
      <c r="J80" s="46" t="s">
        <v>10</v>
      </c>
      <c r="K80" s="46"/>
      <c r="L80" s="47"/>
      <c r="M80" s="47"/>
      <c r="N80" s="47"/>
      <c r="O80" s="47"/>
      <c r="P80" s="47"/>
      <c r="Q80" s="47"/>
      <c r="R80" s="47"/>
      <c r="S80" s="47"/>
      <c r="T80" s="47"/>
      <c r="U80" s="47"/>
      <c r="V80" s="47"/>
      <c r="W80" s="47"/>
      <c r="X80" s="47"/>
      <c r="Y80" s="47"/>
      <c r="Z80" s="41"/>
    </row>
    <row r="81" spans="1:26" ht="20.100000000000001" customHeight="1" x14ac:dyDescent="0.15">
      <c r="A81" s="25">
        <f>IF(OR(AND($I63="する",TRIM($I81)=""),AND($I63="しない",NOT(ISBLANK($I81)))), 1001, 0)</f>
        <v>0</v>
      </c>
      <c r="B81" s="25"/>
      <c r="C81" s="42"/>
      <c r="D81" s="43">
        <v>8</v>
      </c>
      <c r="E81" s="24" t="s">
        <v>30</v>
      </c>
      <c r="I81" s="274"/>
      <c r="J81" s="274"/>
      <c r="K81" s="274"/>
      <c r="L81" s="274"/>
      <c r="M81" s="274"/>
      <c r="N81" s="274"/>
      <c r="O81" s="274"/>
      <c r="P81" s="274"/>
      <c r="Q81" s="274"/>
      <c r="R81" s="274"/>
      <c r="S81" s="274"/>
      <c r="T81" s="274"/>
      <c r="U81" s="274"/>
      <c r="V81" s="274"/>
      <c r="W81" s="274"/>
      <c r="X81" s="274"/>
      <c r="Y81" s="274"/>
      <c r="Z81" s="41"/>
    </row>
    <row r="82" spans="1:26" ht="20.100000000000001" customHeight="1" x14ac:dyDescent="0.15">
      <c r="A82" s="25"/>
      <c r="B82" s="25"/>
      <c r="C82" s="48"/>
      <c r="D82" s="40"/>
      <c r="E82" s="40"/>
      <c r="F82" s="40"/>
      <c r="G82" s="40"/>
      <c r="H82" s="40"/>
      <c r="I82" s="50" t="s">
        <v>296</v>
      </c>
      <c r="J82" s="46" t="s">
        <v>11</v>
      </c>
      <c r="K82" s="46"/>
      <c r="L82" s="47"/>
      <c r="M82" s="47"/>
      <c r="N82" s="47"/>
      <c r="O82" s="47"/>
      <c r="P82" s="47"/>
      <c r="Q82" s="47"/>
      <c r="R82" s="47"/>
      <c r="S82" s="47"/>
      <c r="T82" s="47"/>
      <c r="U82" s="47"/>
      <c r="V82" s="47"/>
      <c r="W82" s="47"/>
      <c r="X82" s="47"/>
      <c r="Y82" s="47"/>
      <c r="Z82" s="41"/>
    </row>
    <row r="83" spans="1:26" ht="20.100000000000001" customHeight="1" x14ac:dyDescent="0.15">
      <c r="A83" s="25">
        <f>IF(OR(AND($I63="する",NOT(AND(TRIM($I83)&lt;&gt;"",ISNUMBER(VALUE(SUBSTITUTE($I83,"-","")))))), AND($I63="しない",NOT(ISBLANK($I83)))), 1001, 0)</f>
        <v>0</v>
      </c>
      <c r="B83" s="25"/>
      <c r="C83" s="42"/>
      <c r="D83" s="43">
        <v>9</v>
      </c>
      <c r="E83" s="24" t="s">
        <v>6</v>
      </c>
      <c r="I83" s="274"/>
      <c r="J83" s="274"/>
      <c r="K83" s="274"/>
      <c r="L83" s="274"/>
      <c r="M83" s="274"/>
      <c r="N83" s="44"/>
      <c r="O83" s="44"/>
      <c r="P83" s="44"/>
      <c r="Q83" s="44"/>
      <c r="R83" s="44"/>
      <c r="S83" s="44"/>
      <c r="T83" s="44"/>
      <c r="U83" s="44"/>
      <c r="V83" s="44"/>
      <c r="W83" s="44"/>
      <c r="X83" s="44"/>
      <c r="Y83" s="44"/>
      <c r="Z83" s="41"/>
    </row>
    <row r="84" spans="1:26" ht="20.100000000000001" customHeight="1" x14ac:dyDescent="0.15">
      <c r="A84" s="25"/>
      <c r="B84" s="25"/>
      <c r="C84" s="48"/>
      <c r="D84" s="40"/>
      <c r="E84" s="40"/>
      <c r="F84" s="40"/>
      <c r="G84" s="40"/>
      <c r="H84" s="40"/>
      <c r="I84" s="45" t="s">
        <v>296</v>
      </c>
      <c r="J84" s="46" t="s">
        <v>306</v>
      </c>
      <c r="K84" s="46"/>
      <c r="L84" s="47"/>
      <c r="M84" s="47"/>
      <c r="N84" s="47"/>
      <c r="O84" s="47"/>
      <c r="P84" s="47"/>
      <c r="Q84" s="47"/>
      <c r="R84" s="47"/>
      <c r="S84" s="47"/>
      <c r="T84" s="47"/>
      <c r="U84" s="47"/>
      <c r="V84" s="47"/>
      <c r="W84" s="47"/>
      <c r="X84" s="47"/>
      <c r="Y84" s="47"/>
      <c r="Z84" s="41"/>
    </row>
    <row r="85" spans="1:26" ht="20.100000000000001" customHeight="1" x14ac:dyDescent="0.15">
      <c r="A85" s="25">
        <f>IF(OR(AND($I63="する",NOT(AND(TRIM($I85)&lt;&gt;"",ISNUMBER(VALUE(SUBSTITUTE($I85,"-","")))))), AND($I63="しない",NOT(ISBLANK($I85)))), 1001, 0)</f>
        <v>0</v>
      </c>
      <c r="B85" s="25"/>
      <c r="C85" s="42"/>
      <c r="D85" s="43">
        <v>10</v>
      </c>
      <c r="E85" s="24" t="s">
        <v>7</v>
      </c>
      <c r="I85" s="274"/>
      <c r="J85" s="274"/>
      <c r="K85" s="274"/>
      <c r="L85" s="274"/>
      <c r="M85" s="274"/>
      <c r="N85" s="44"/>
      <c r="O85" s="44"/>
      <c r="P85" s="44"/>
      <c r="Q85" s="44"/>
      <c r="R85" s="44"/>
      <c r="S85" s="44"/>
      <c r="T85" s="44"/>
      <c r="U85" s="44"/>
      <c r="V85" s="44"/>
      <c r="W85" s="44"/>
      <c r="X85" s="44"/>
      <c r="Y85" s="44"/>
      <c r="Z85" s="41"/>
    </row>
    <row r="86" spans="1:26" ht="20.100000000000001" customHeight="1" x14ac:dyDescent="0.15">
      <c r="A86" s="25"/>
      <c r="B86" s="25"/>
      <c r="C86" s="48"/>
      <c r="D86" s="40"/>
      <c r="E86" s="40"/>
      <c r="F86" s="40"/>
      <c r="G86" s="40"/>
      <c r="H86" s="40"/>
      <c r="I86" s="51" t="s">
        <v>296</v>
      </c>
      <c r="J86" s="46" t="s">
        <v>307</v>
      </c>
      <c r="K86" s="46"/>
      <c r="L86" s="47"/>
      <c r="M86" s="47"/>
      <c r="N86" s="47"/>
      <c r="O86" s="47"/>
      <c r="P86" s="47"/>
      <c r="Q86" s="47"/>
      <c r="R86" s="47"/>
      <c r="S86" s="47"/>
      <c r="T86" s="47"/>
      <c r="U86" s="47"/>
      <c r="V86" s="47"/>
      <c r="W86" s="47"/>
      <c r="X86" s="47"/>
      <c r="Y86" s="47"/>
      <c r="Z86" s="41"/>
    </row>
    <row r="87" spans="1:26" ht="20.100000000000001" customHeight="1" x14ac:dyDescent="0.15">
      <c r="A87" s="25">
        <f>IF(AND($I63="しない",NOT(ISBLANK($I87))), 1001, 0)</f>
        <v>0</v>
      </c>
      <c r="B87" s="25"/>
      <c r="C87" s="42"/>
      <c r="D87" s="43">
        <v>11</v>
      </c>
      <c r="E87" s="24" t="s">
        <v>9</v>
      </c>
      <c r="I87" s="274"/>
      <c r="J87" s="274"/>
      <c r="K87" s="274"/>
      <c r="L87" s="274"/>
      <c r="M87" s="274"/>
      <c r="N87" s="274"/>
      <c r="O87" s="274"/>
      <c r="P87" s="274"/>
      <c r="Q87" s="274"/>
      <c r="R87" s="274"/>
      <c r="S87" s="274"/>
      <c r="T87" s="274"/>
      <c r="U87" s="274"/>
      <c r="V87" s="274"/>
      <c r="W87" s="274"/>
      <c r="X87" s="274"/>
      <c r="Y87" s="274"/>
      <c r="Z87" s="41"/>
    </row>
    <row r="88" spans="1:26" ht="20.100000000000001" customHeight="1" x14ac:dyDescent="0.15">
      <c r="A88" s="25"/>
      <c r="B88" s="25"/>
      <c r="C88" s="48"/>
      <c r="D88" s="40"/>
      <c r="E88" s="40"/>
      <c r="F88" s="40"/>
      <c r="G88" s="40"/>
      <c r="H88" s="40"/>
      <c r="I88" s="50" t="s">
        <v>296</v>
      </c>
      <c r="J88" s="46" t="s">
        <v>19</v>
      </c>
      <c r="K88" s="46"/>
      <c r="L88" s="47"/>
      <c r="M88" s="47"/>
      <c r="N88" s="47"/>
      <c r="O88" s="47"/>
      <c r="P88" s="47"/>
      <c r="Q88" s="47"/>
      <c r="R88" s="47"/>
      <c r="S88" s="47"/>
      <c r="T88" s="47"/>
      <c r="U88" s="47"/>
      <c r="V88" s="47"/>
      <c r="W88" s="47"/>
      <c r="X88" s="47"/>
      <c r="Y88" s="47"/>
      <c r="Z88" s="41"/>
    </row>
    <row r="89" spans="1:26" ht="20.100000000000001" customHeight="1" x14ac:dyDescent="0.15">
      <c r="A89" s="25"/>
      <c r="B89" s="25"/>
      <c r="C89" s="55"/>
      <c r="D89" s="56"/>
      <c r="E89" s="56"/>
      <c r="F89" s="56"/>
      <c r="G89" s="56"/>
      <c r="H89" s="56"/>
      <c r="I89" s="69"/>
      <c r="J89" s="57"/>
      <c r="K89" s="57"/>
      <c r="L89" s="57"/>
      <c r="M89" s="57"/>
      <c r="N89" s="57"/>
      <c r="O89" s="57"/>
      <c r="P89" s="57"/>
      <c r="Q89" s="57"/>
      <c r="R89" s="57"/>
      <c r="S89" s="57"/>
      <c r="T89" s="57"/>
      <c r="U89" s="57"/>
      <c r="V89" s="57"/>
      <c r="W89" s="57"/>
      <c r="X89" s="57"/>
      <c r="Y89" s="57"/>
      <c r="Z89" s="58"/>
    </row>
    <row r="90" spans="1:26" ht="20.100000000000001" customHeight="1" x14ac:dyDescent="0.15">
      <c r="A90" s="25"/>
      <c r="B90" s="25"/>
      <c r="C90" s="40"/>
      <c r="D90" s="40"/>
      <c r="E90" s="40"/>
      <c r="F90" s="40"/>
      <c r="G90" s="40"/>
      <c r="H90" s="40"/>
      <c r="I90" s="54"/>
      <c r="J90" s="52"/>
      <c r="K90" s="52"/>
      <c r="L90" s="52"/>
      <c r="M90" s="52"/>
      <c r="N90" s="52"/>
      <c r="O90" s="52"/>
      <c r="P90" s="52"/>
      <c r="Q90" s="52"/>
      <c r="R90" s="52"/>
      <c r="S90" s="52"/>
      <c r="T90" s="52"/>
      <c r="U90" s="52"/>
      <c r="V90" s="52"/>
      <c r="W90" s="52"/>
      <c r="X90" s="52"/>
      <c r="Y90" s="52"/>
      <c r="Z90" s="40"/>
    </row>
    <row r="91" spans="1:26" ht="15" hidden="1" customHeight="1" x14ac:dyDescent="0.15">
      <c r="A91" s="25"/>
      <c r="B91" s="25"/>
      <c r="C91" s="40"/>
      <c r="D91" s="40"/>
      <c r="E91" s="40"/>
      <c r="F91" s="40"/>
      <c r="G91" s="40"/>
      <c r="H91" s="40"/>
      <c r="I91" s="54"/>
      <c r="J91" s="40"/>
      <c r="K91" s="40"/>
      <c r="L91" s="40"/>
      <c r="M91" s="40"/>
      <c r="N91" s="40"/>
      <c r="O91" s="40"/>
      <c r="P91" s="40"/>
      <c r="Q91" s="40"/>
      <c r="R91" s="40"/>
      <c r="S91" s="40"/>
      <c r="T91" s="40"/>
      <c r="U91" s="40"/>
      <c r="V91" s="40"/>
      <c r="W91" s="40"/>
      <c r="X91" s="40"/>
      <c r="Y91" s="40"/>
    </row>
    <row r="92" spans="1:26" ht="15" hidden="1" customHeight="1" x14ac:dyDescent="0.15">
      <c r="A92" s="25"/>
      <c r="B92" s="25"/>
      <c r="C92" s="40"/>
      <c r="D92" s="40"/>
      <c r="E92" s="40"/>
      <c r="F92" s="40"/>
      <c r="G92" s="40"/>
      <c r="H92" s="40"/>
      <c r="I92" s="54"/>
      <c r="J92" s="52"/>
      <c r="K92" s="52"/>
      <c r="L92" s="52"/>
      <c r="M92" s="52"/>
      <c r="N92" s="52"/>
      <c r="O92" s="52"/>
      <c r="P92" s="52"/>
      <c r="Q92" s="52"/>
      <c r="R92" s="52"/>
      <c r="S92" s="52"/>
      <c r="T92" s="52"/>
      <c r="U92" s="52"/>
      <c r="V92" s="52"/>
      <c r="W92" s="52"/>
      <c r="X92" s="52"/>
      <c r="Y92" s="52"/>
    </row>
    <row r="93" spans="1:26" ht="15" hidden="1" customHeight="1" x14ac:dyDescent="0.15">
      <c r="A93" s="25"/>
      <c r="B93" s="25"/>
      <c r="C93" s="40"/>
      <c r="D93" s="40"/>
      <c r="E93" s="40"/>
      <c r="F93" s="40"/>
      <c r="G93" s="40"/>
      <c r="H93" s="40"/>
      <c r="I93" s="54"/>
      <c r="J93" s="40"/>
      <c r="K93" s="40"/>
      <c r="L93" s="40"/>
      <c r="M93" s="40"/>
      <c r="N93" s="40"/>
      <c r="O93" s="40"/>
      <c r="P93" s="40"/>
      <c r="Q93" s="40"/>
      <c r="R93" s="40"/>
      <c r="S93" s="40"/>
      <c r="T93" s="40"/>
      <c r="U93" s="40"/>
      <c r="V93" s="40"/>
      <c r="W93" s="40"/>
      <c r="X93" s="40"/>
      <c r="Y93" s="40"/>
    </row>
    <row r="94" spans="1:26" ht="15" hidden="1" customHeight="1" x14ac:dyDescent="0.15">
      <c r="A94" s="25"/>
      <c r="B94" s="25"/>
      <c r="C94" s="40"/>
      <c r="D94" s="40"/>
      <c r="E94" s="40"/>
      <c r="F94" s="40"/>
      <c r="G94" s="40"/>
      <c r="H94" s="40"/>
      <c r="I94" s="54"/>
      <c r="J94" s="40"/>
      <c r="K94" s="40"/>
      <c r="L94" s="40"/>
      <c r="M94" s="40"/>
      <c r="N94" s="40"/>
      <c r="O94" s="40"/>
      <c r="P94" s="40"/>
      <c r="Q94" s="40"/>
      <c r="R94" s="40"/>
      <c r="S94" s="40"/>
      <c r="T94" s="40"/>
      <c r="U94" s="40"/>
      <c r="V94" s="40"/>
      <c r="W94" s="40"/>
      <c r="X94" s="40"/>
      <c r="Y94" s="40"/>
    </row>
    <row r="95" spans="1:26" ht="15" hidden="1" customHeight="1" x14ac:dyDescent="0.15">
      <c r="A95" s="25"/>
      <c r="B95" s="25"/>
      <c r="C95" s="40"/>
      <c r="D95" s="40"/>
      <c r="E95" s="40"/>
      <c r="F95" s="40"/>
      <c r="G95" s="40"/>
      <c r="H95" s="40"/>
      <c r="I95" s="54"/>
      <c r="J95" s="52"/>
      <c r="K95" s="52"/>
      <c r="L95" s="52"/>
      <c r="M95" s="52"/>
      <c r="N95" s="52"/>
      <c r="O95" s="52"/>
      <c r="P95" s="52"/>
      <c r="Q95" s="52"/>
      <c r="R95" s="52"/>
      <c r="S95" s="52"/>
      <c r="T95" s="52"/>
      <c r="U95" s="52"/>
      <c r="V95" s="52"/>
      <c r="W95" s="52"/>
      <c r="X95" s="52"/>
      <c r="Y95" s="52"/>
    </row>
    <row r="96" spans="1:26" ht="15" hidden="1" customHeight="1" x14ac:dyDescent="0.15">
      <c r="A96" s="25"/>
      <c r="B96" s="25"/>
      <c r="C96" s="40"/>
      <c r="D96" s="40"/>
      <c r="E96" s="40"/>
      <c r="F96" s="40"/>
      <c r="G96" s="40"/>
      <c r="H96" s="40"/>
      <c r="I96" s="54"/>
      <c r="J96" s="40"/>
      <c r="K96" s="40"/>
      <c r="L96" s="40"/>
      <c r="M96" s="40"/>
      <c r="N96" s="40"/>
      <c r="O96" s="40"/>
      <c r="P96" s="40"/>
      <c r="Q96" s="40"/>
      <c r="R96" s="40"/>
      <c r="S96" s="40"/>
      <c r="T96" s="40"/>
      <c r="U96" s="40"/>
      <c r="V96" s="40"/>
      <c r="W96" s="40"/>
      <c r="X96" s="40"/>
      <c r="Y96" s="40"/>
    </row>
    <row r="97" spans="1:26" ht="15" hidden="1" customHeight="1" x14ac:dyDescent="0.15">
      <c r="A97" s="25"/>
      <c r="B97" s="25"/>
      <c r="C97" s="40"/>
      <c r="D97" s="40"/>
      <c r="E97" s="40"/>
      <c r="F97" s="40"/>
      <c r="G97" s="40"/>
      <c r="H97" s="40"/>
      <c r="I97" s="54"/>
      <c r="J97" s="40"/>
      <c r="K97" s="40"/>
      <c r="L97" s="40"/>
      <c r="M97" s="40"/>
      <c r="N97" s="40"/>
      <c r="O97" s="40"/>
      <c r="P97" s="40"/>
      <c r="Q97" s="40"/>
      <c r="R97" s="40"/>
      <c r="S97" s="40"/>
      <c r="T97" s="40"/>
      <c r="U97" s="40"/>
      <c r="V97" s="40"/>
      <c r="W97" s="40"/>
      <c r="X97" s="40"/>
      <c r="Y97" s="40"/>
    </row>
    <row r="98" spans="1:26" ht="15" hidden="1" customHeight="1" x14ac:dyDescent="0.15">
      <c r="A98" s="25"/>
      <c r="B98" s="25"/>
      <c r="C98" s="40"/>
      <c r="D98" s="40"/>
      <c r="E98" s="40"/>
      <c r="F98" s="40"/>
      <c r="G98" s="40"/>
      <c r="H98" s="40"/>
      <c r="I98" s="54"/>
      <c r="J98" s="52"/>
      <c r="K98" s="52"/>
      <c r="L98" s="52"/>
      <c r="M98" s="52"/>
      <c r="N98" s="52"/>
      <c r="O98" s="52"/>
      <c r="P98" s="52"/>
      <c r="Q98" s="52"/>
      <c r="R98" s="52"/>
      <c r="S98" s="52"/>
      <c r="T98" s="52"/>
      <c r="U98" s="52"/>
      <c r="V98" s="52"/>
      <c r="W98" s="52"/>
      <c r="X98" s="52"/>
      <c r="Y98" s="52"/>
    </row>
    <row r="99" spans="1:26" ht="15" hidden="1" customHeight="1" x14ac:dyDescent="0.15">
      <c r="A99" s="25"/>
      <c r="B99" s="25"/>
      <c r="C99" s="40"/>
      <c r="D99" s="40"/>
      <c r="E99" s="40"/>
      <c r="F99" s="40"/>
      <c r="G99" s="40"/>
      <c r="H99" s="40"/>
      <c r="I99" s="54"/>
      <c r="J99" s="40"/>
      <c r="K99" s="40"/>
      <c r="L99" s="40"/>
      <c r="M99" s="40"/>
      <c r="N99" s="40"/>
      <c r="O99" s="40"/>
      <c r="P99" s="40"/>
      <c r="Q99" s="40"/>
      <c r="R99" s="40"/>
      <c r="S99" s="40"/>
      <c r="T99" s="40"/>
      <c r="U99" s="40"/>
      <c r="V99" s="40"/>
      <c r="W99" s="40"/>
      <c r="X99" s="40"/>
      <c r="Y99" s="40"/>
    </row>
    <row r="100" spans="1:26" ht="15" hidden="1" customHeight="1" x14ac:dyDescent="0.15">
      <c r="A100" s="25"/>
      <c r="B100" s="25"/>
      <c r="C100" s="40"/>
      <c r="D100" s="40"/>
      <c r="E100" s="40"/>
      <c r="F100" s="40"/>
      <c r="G100" s="40"/>
      <c r="H100" s="40"/>
      <c r="I100" s="54"/>
      <c r="J100" s="40"/>
      <c r="K100" s="40"/>
      <c r="L100" s="40"/>
      <c r="M100" s="40"/>
      <c r="N100" s="40"/>
      <c r="O100" s="40"/>
      <c r="P100" s="40"/>
      <c r="Q100" s="40"/>
      <c r="R100" s="40"/>
      <c r="S100" s="40"/>
      <c r="T100" s="40"/>
      <c r="U100" s="40"/>
      <c r="V100" s="40"/>
      <c r="W100" s="40"/>
      <c r="X100" s="40"/>
      <c r="Y100" s="40"/>
    </row>
    <row r="101" spans="1:26" ht="15" hidden="1" customHeight="1" x14ac:dyDescent="0.15">
      <c r="A101" s="25"/>
      <c r="B101" s="25"/>
      <c r="C101" s="40"/>
      <c r="D101" s="40"/>
      <c r="E101" s="40"/>
      <c r="F101" s="40"/>
      <c r="G101" s="40"/>
      <c r="H101" s="40"/>
      <c r="I101" s="54"/>
      <c r="J101" s="40"/>
      <c r="K101" s="40"/>
      <c r="L101" s="40"/>
      <c r="M101" s="40"/>
      <c r="N101" s="40"/>
      <c r="O101" s="40"/>
      <c r="P101" s="40"/>
      <c r="Q101" s="40"/>
      <c r="R101" s="40"/>
      <c r="S101" s="40"/>
      <c r="T101" s="40"/>
      <c r="U101" s="40"/>
      <c r="V101" s="40"/>
      <c r="W101" s="40"/>
      <c r="X101" s="40"/>
      <c r="Y101" s="40"/>
    </row>
    <row r="102" spans="1:26" ht="15" hidden="1" customHeight="1" x14ac:dyDescent="0.15">
      <c r="A102" s="25"/>
      <c r="B102" s="25"/>
      <c r="C102" s="40"/>
      <c r="D102" s="40"/>
      <c r="E102" s="40"/>
      <c r="F102" s="40"/>
      <c r="G102" s="40"/>
      <c r="H102" s="40"/>
      <c r="I102" s="54"/>
      <c r="J102" s="52"/>
      <c r="K102" s="52"/>
      <c r="L102" s="52"/>
      <c r="M102" s="52"/>
      <c r="N102" s="52"/>
      <c r="O102" s="52"/>
      <c r="P102" s="52"/>
      <c r="Q102" s="52"/>
      <c r="R102" s="52"/>
      <c r="S102" s="52"/>
      <c r="T102" s="52"/>
      <c r="U102" s="52"/>
      <c r="V102" s="52"/>
      <c r="W102" s="52"/>
      <c r="X102" s="52"/>
      <c r="Y102" s="52"/>
    </row>
    <row r="103" spans="1:26" ht="15" hidden="1" customHeight="1" x14ac:dyDescent="0.15">
      <c r="A103" s="25"/>
      <c r="B103" s="25"/>
      <c r="C103" s="40"/>
      <c r="D103" s="40"/>
      <c r="E103" s="40"/>
      <c r="F103" s="40"/>
      <c r="G103" s="40"/>
      <c r="H103" s="40"/>
      <c r="I103" s="54"/>
      <c r="J103" s="40"/>
      <c r="K103" s="40"/>
      <c r="L103" s="40"/>
      <c r="M103" s="40"/>
      <c r="N103" s="40"/>
      <c r="O103" s="40"/>
      <c r="P103" s="40"/>
      <c r="Q103" s="40"/>
      <c r="R103" s="40"/>
      <c r="S103" s="40"/>
      <c r="T103" s="40"/>
      <c r="U103" s="40"/>
      <c r="V103" s="40"/>
      <c r="W103" s="40"/>
      <c r="X103" s="40"/>
      <c r="Y103" s="40"/>
    </row>
    <row r="104" spans="1:26" ht="15" hidden="1" customHeight="1" x14ac:dyDescent="0.15">
      <c r="A104" s="25"/>
      <c r="B104" s="25"/>
      <c r="C104" s="40"/>
      <c r="D104" s="40"/>
      <c r="E104" s="40"/>
      <c r="F104" s="40"/>
      <c r="G104" s="40"/>
      <c r="H104" s="40"/>
      <c r="I104" s="54"/>
      <c r="J104" s="40"/>
      <c r="K104" s="40"/>
      <c r="L104" s="40"/>
      <c r="M104" s="40"/>
      <c r="N104" s="40"/>
      <c r="O104" s="40"/>
      <c r="P104" s="40"/>
      <c r="Q104" s="40"/>
      <c r="R104" s="40"/>
      <c r="S104" s="40"/>
      <c r="T104" s="40"/>
      <c r="U104" s="40"/>
      <c r="V104" s="40"/>
      <c r="W104" s="40"/>
      <c r="X104" s="40"/>
      <c r="Y104" s="40"/>
    </row>
    <row r="105" spans="1:26" ht="15" hidden="1" customHeight="1" x14ac:dyDescent="0.15">
      <c r="A105" s="25"/>
      <c r="B105" s="25"/>
      <c r="C105" s="40"/>
      <c r="D105" s="40"/>
      <c r="E105" s="40"/>
      <c r="F105" s="40"/>
      <c r="G105" s="40"/>
      <c r="H105" s="40"/>
      <c r="I105" s="54"/>
      <c r="J105" s="52"/>
      <c r="K105" s="52"/>
      <c r="L105" s="52"/>
      <c r="M105" s="52"/>
      <c r="N105" s="52"/>
      <c r="O105" s="52"/>
      <c r="P105" s="52"/>
      <c r="Q105" s="52"/>
      <c r="R105" s="52"/>
      <c r="S105" s="52"/>
      <c r="T105" s="52"/>
      <c r="U105" s="52"/>
      <c r="V105" s="52"/>
      <c r="W105" s="52"/>
      <c r="X105" s="52"/>
      <c r="Y105" s="52"/>
    </row>
    <row r="106" spans="1:26" ht="15" hidden="1" customHeight="1" x14ac:dyDescent="0.15">
      <c r="A106" s="25"/>
      <c r="B106" s="25"/>
      <c r="C106" s="40"/>
      <c r="D106" s="40"/>
      <c r="E106" s="40"/>
      <c r="F106" s="40"/>
      <c r="G106" s="40"/>
      <c r="H106" s="40"/>
      <c r="I106" s="54"/>
      <c r="J106" s="52"/>
      <c r="K106" s="52"/>
      <c r="L106" s="52"/>
      <c r="M106" s="52"/>
      <c r="N106" s="52"/>
      <c r="O106" s="52"/>
      <c r="P106" s="52"/>
      <c r="Q106" s="52"/>
      <c r="R106" s="52"/>
      <c r="S106" s="52"/>
      <c r="T106" s="52"/>
      <c r="U106" s="52"/>
      <c r="V106" s="52"/>
      <c r="W106" s="52"/>
      <c r="X106" s="52"/>
      <c r="Y106" s="52"/>
    </row>
    <row r="107" spans="1:26" ht="15" hidden="1" customHeight="1" x14ac:dyDescent="0.15">
      <c r="A107" s="25"/>
      <c r="B107" s="25"/>
      <c r="C107" s="40"/>
      <c r="D107" s="40"/>
      <c r="E107" s="40"/>
      <c r="F107" s="40"/>
      <c r="G107" s="40"/>
      <c r="H107" s="40"/>
      <c r="I107" s="54"/>
      <c r="J107" s="40"/>
      <c r="K107" s="40"/>
      <c r="L107" s="40"/>
      <c r="M107" s="40"/>
      <c r="N107" s="40"/>
      <c r="O107" s="40"/>
      <c r="P107" s="40"/>
      <c r="Q107" s="40"/>
      <c r="R107" s="40"/>
      <c r="S107" s="40"/>
      <c r="T107" s="40"/>
      <c r="U107" s="40"/>
      <c r="V107" s="40"/>
      <c r="W107" s="40"/>
      <c r="X107" s="40"/>
      <c r="Y107" s="40"/>
    </row>
    <row r="108" spans="1:26" ht="20.100000000000001" customHeight="1" x14ac:dyDescent="0.15">
      <c r="A108" s="25"/>
      <c r="B108" s="25"/>
      <c r="C108" s="40"/>
      <c r="D108" s="40"/>
      <c r="E108" s="40"/>
      <c r="F108" s="40"/>
      <c r="G108" s="40"/>
      <c r="H108" s="40"/>
      <c r="I108" s="54"/>
      <c r="J108" s="40"/>
      <c r="K108" s="40"/>
      <c r="L108" s="40"/>
      <c r="M108" s="40"/>
      <c r="N108" s="40"/>
      <c r="O108" s="40"/>
      <c r="P108" s="40"/>
      <c r="Q108" s="40"/>
      <c r="R108" s="40"/>
      <c r="S108" s="40"/>
      <c r="T108" s="40"/>
      <c r="U108" s="40"/>
      <c r="V108" s="40"/>
      <c r="W108" s="40"/>
      <c r="X108" s="40"/>
      <c r="Y108" s="40"/>
      <c r="Z108" s="40"/>
    </row>
    <row r="109" spans="1:26" ht="20.100000000000001" customHeight="1" x14ac:dyDescent="0.15">
      <c r="A109" s="25"/>
      <c r="B109" s="25"/>
      <c r="C109" s="280" t="s">
        <v>20</v>
      </c>
      <c r="D109" s="281"/>
      <c r="E109" s="281"/>
      <c r="F109" s="281"/>
      <c r="G109" s="281"/>
      <c r="H109" s="282"/>
      <c r="I109" s="59"/>
    </row>
    <row r="110" spans="1:26" ht="20.100000000000001" customHeight="1" x14ac:dyDescent="0.15">
      <c r="A110" s="25"/>
      <c r="B110" s="25"/>
      <c r="C110" s="70"/>
      <c r="D110" s="71"/>
      <c r="E110" s="71"/>
      <c r="F110" s="71"/>
      <c r="G110" s="71"/>
      <c r="H110" s="71"/>
      <c r="I110" s="61"/>
      <c r="J110" s="38"/>
      <c r="K110" s="38"/>
      <c r="L110" s="38"/>
      <c r="M110" s="38"/>
      <c r="N110" s="38"/>
      <c r="O110" s="38"/>
      <c r="P110" s="38"/>
      <c r="Q110" s="38"/>
      <c r="R110" s="38"/>
      <c r="S110" s="38"/>
      <c r="T110" s="38"/>
      <c r="U110" s="38"/>
      <c r="V110" s="38"/>
      <c r="W110" s="38"/>
      <c r="X110" s="38"/>
      <c r="Y110" s="38"/>
      <c r="Z110" s="39"/>
    </row>
    <row r="111" spans="1:26" ht="30" customHeight="1" x14ac:dyDescent="0.15">
      <c r="A111" s="25"/>
      <c r="B111" s="25"/>
      <c r="C111" s="70"/>
      <c r="D111" s="288" t="s">
        <v>318</v>
      </c>
      <c r="E111" s="288"/>
      <c r="F111" s="288"/>
      <c r="G111" s="288"/>
      <c r="H111" s="288"/>
      <c r="I111" s="288"/>
      <c r="J111" s="288"/>
      <c r="K111" s="288"/>
      <c r="L111" s="288"/>
      <c r="M111" s="288"/>
      <c r="N111" s="288"/>
      <c r="O111" s="288"/>
      <c r="P111" s="288"/>
      <c r="Q111" s="288"/>
      <c r="R111" s="288"/>
      <c r="S111" s="288"/>
      <c r="T111" s="288"/>
      <c r="U111" s="288"/>
      <c r="V111" s="288"/>
      <c r="W111" s="288"/>
      <c r="X111" s="288"/>
      <c r="Y111" s="288"/>
      <c r="Z111" s="41"/>
    </row>
    <row r="112" spans="1:26" ht="20.100000000000001" customHeight="1" x14ac:dyDescent="0.15">
      <c r="A112" s="25">
        <f>IF(TRIM($I112)="", 1001, 0)</f>
        <v>1001</v>
      </c>
      <c r="B112" s="25"/>
      <c r="C112" s="42"/>
      <c r="D112" s="43">
        <v>1</v>
      </c>
      <c r="E112" s="24" t="s">
        <v>8</v>
      </c>
      <c r="I112" s="274"/>
      <c r="J112" s="274"/>
      <c r="K112" s="274"/>
      <c r="L112" s="274"/>
      <c r="M112" s="274"/>
      <c r="N112" s="274"/>
      <c r="O112" s="274"/>
      <c r="P112" s="274"/>
      <c r="Q112" s="274"/>
      <c r="R112" s="274"/>
      <c r="S112" s="274"/>
      <c r="T112" s="274"/>
      <c r="U112" s="274"/>
      <c r="V112" s="274"/>
      <c r="W112" s="274"/>
      <c r="X112" s="274"/>
      <c r="Y112" s="274"/>
      <c r="Z112" s="41"/>
    </row>
    <row r="113" spans="1:27" ht="20.100000000000001" customHeight="1" x14ac:dyDescent="0.15">
      <c r="A113" s="25"/>
      <c r="B113" s="25"/>
      <c r="C113" s="42"/>
      <c r="D113" s="43"/>
      <c r="E113" s="40"/>
      <c r="F113" s="40"/>
      <c r="G113" s="40"/>
      <c r="H113" s="40"/>
      <c r="I113" s="50" t="s">
        <v>296</v>
      </c>
      <c r="J113" s="46" t="s">
        <v>23</v>
      </c>
      <c r="K113" s="46"/>
      <c r="L113" s="46"/>
      <c r="M113" s="46"/>
      <c r="N113" s="46"/>
      <c r="O113" s="46"/>
      <c r="P113" s="46"/>
      <c r="Q113" s="46"/>
      <c r="R113" s="46"/>
      <c r="S113" s="46"/>
      <c r="T113" s="46"/>
      <c r="U113" s="46"/>
      <c r="V113" s="46"/>
      <c r="W113" s="46"/>
      <c r="X113" s="46"/>
      <c r="Y113" s="46"/>
      <c r="Z113" s="41"/>
    </row>
    <row r="114" spans="1:27" ht="20.100000000000001" customHeight="1" x14ac:dyDescent="0.15">
      <c r="A114" s="25">
        <f>IF(TRIM($I114)="", 1001, 0)</f>
        <v>1001</v>
      </c>
      <c r="B114" s="25"/>
      <c r="C114" s="42"/>
      <c r="D114" s="43">
        <v>2</v>
      </c>
      <c r="E114" s="24" t="s">
        <v>14</v>
      </c>
      <c r="I114" s="274"/>
      <c r="J114" s="274"/>
      <c r="K114" s="274"/>
      <c r="L114" s="274"/>
      <c r="M114" s="274"/>
      <c r="N114" s="274"/>
      <c r="O114" s="274"/>
      <c r="P114" s="274"/>
      <c r="Q114" s="274"/>
      <c r="R114" s="274"/>
      <c r="S114" s="274"/>
      <c r="T114" s="274"/>
      <c r="U114" s="274"/>
      <c r="V114" s="274"/>
      <c r="W114" s="274"/>
      <c r="X114" s="274"/>
      <c r="Y114" s="274"/>
      <c r="Z114" s="41"/>
    </row>
    <row r="115" spans="1:27" ht="20.100000000000001" customHeight="1" x14ac:dyDescent="0.15">
      <c r="A115" s="25"/>
      <c r="B115" s="25"/>
      <c r="C115" s="42"/>
      <c r="D115" s="43"/>
      <c r="E115" s="40"/>
      <c r="F115" s="40"/>
      <c r="G115" s="40"/>
      <c r="H115" s="40"/>
      <c r="I115" s="50" t="s">
        <v>296</v>
      </c>
      <c r="J115" s="46" t="s">
        <v>10</v>
      </c>
      <c r="K115" s="46"/>
      <c r="L115" s="46"/>
      <c r="M115" s="46"/>
      <c r="N115" s="46"/>
      <c r="O115" s="46"/>
      <c r="P115" s="46"/>
      <c r="Q115" s="46"/>
      <c r="R115" s="46"/>
      <c r="S115" s="46"/>
      <c r="T115" s="46"/>
      <c r="U115" s="46"/>
      <c r="V115" s="46"/>
      <c r="W115" s="46"/>
      <c r="X115" s="46"/>
      <c r="Y115" s="46"/>
      <c r="Z115" s="41"/>
    </row>
    <row r="116" spans="1:27" ht="20.100000000000001" customHeight="1" x14ac:dyDescent="0.15">
      <c r="A116" s="25">
        <f>IF(TRIM($I116)="", 1001, 0)</f>
        <v>1001</v>
      </c>
      <c r="B116" s="25"/>
      <c r="C116" s="42"/>
      <c r="D116" s="43">
        <v>3</v>
      </c>
      <c r="E116" s="24" t="s">
        <v>15</v>
      </c>
      <c r="I116" s="274"/>
      <c r="J116" s="274"/>
      <c r="K116" s="274"/>
      <c r="L116" s="274"/>
      <c r="M116" s="274"/>
      <c r="N116" s="274"/>
      <c r="O116" s="274"/>
      <c r="P116" s="274"/>
      <c r="Q116" s="274"/>
      <c r="R116" s="274"/>
      <c r="S116" s="274"/>
      <c r="T116" s="274"/>
      <c r="U116" s="274"/>
      <c r="V116" s="274"/>
      <c r="W116" s="274"/>
      <c r="X116" s="274"/>
      <c r="Y116" s="274"/>
      <c r="Z116" s="41"/>
    </row>
    <row r="117" spans="1:27" ht="20.100000000000001" customHeight="1" x14ac:dyDescent="0.15">
      <c r="A117" s="25"/>
      <c r="B117" s="25"/>
      <c r="C117" s="42"/>
      <c r="D117" s="43"/>
      <c r="E117" s="40"/>
      <c r="F117" s="40"/>
      <c r="G117" s="40"/>
      <c r="H117" s="40"/>
      <c r="I117" s="50" t="s">
        <v>296</v>
      </c>
      <c r="J117" s="46" t="s">
        <v>11</v>
      </c>
      <c r="K117" s="46"/>
      <c r="L117" s="46"/>
      <c r="M117" s="46"/>
      <c r="N117" s="46"/>
      <c r="O117" s="46"/>
      <c r="P117" s="46"/>
      <c r="Q117" s="46"/>
      <c r="R117" s="46"/>
      <c r="S117" s="46"/>
      <c r="T117" s="46"/>
      <c r="U117" s="46"/>
      <c r="V117" s="46"/>
      <c r="W117" s="46"/>
      <c r="X117" s="46"/>
      <c r="Y117" s="46"/>
      <c r="Z117" s="41"/>
    </row>
    <row r="118" spans="1:27" ht="20.100000000000001" customHeight="1" x14ac:dyDescent="0.15">
      <c r="A118" s="25">
        <f>IF(NOT(AND(TRIM($I118)&lt;&gt;"",ISNUMBER(VALUE(SUBSTITUTE($I118,"-",""))))), 1001, 0)</f>
        <v>1001</v>
      </c>
      <c r="B118" s="25"/>
      <c r="C118" s="42"/>
      <c r="D118" s="43">
        <v>4</v>
      </c>
      <c r="E118" s="24" t="s">
        <v>6</v>
      </c>
      <c r="I118" s="274"/>
      <c r="J118" s="274"/>
      <c r="K118" s="274"/>
      <c r="L118" s="274"/>
      <c r="M118" s="274"/>
      <c r="N118" s="44"/>
      <c r="O118" s="44"/>
      <c r="P118" s="44"/>
      <c r="Q118" s="44"/>
      <c r="R118" s="44"/>
      <c r="S118" s="44"/>
      <c r="T118" s="44"/>
      <c r="U118" s="44"/>
      <c r="V118" s="44"/>
      <c r="W118" s="44"/>
      <c r="X118" s="44"/>
      <c r="Y118" s="44"/>
      <c r="Z118" s="41"/>
    </row>
    <row r="119" spans="1:27" ht="20.100000000000001" customHeight="1" x14ac:dyDescent="0.15">
      <c r="A119" s="25"/>
      <c r="B119" s="25"/>
      <c r="C119" s="48"/>
      <c r="D119" s="40"/>
      <c r="E119" s="40"/>
      <c r="F119" s="40"/>
      <c r="G119" s="40"/>
      <c r="H119" s="40"/>
      <c r="I119" s="50" t="s">
        <v>296</v>
      </c>
      <c r="J119" s="46" t="s">
        <v>306</v>
      </c>
      <c r="K119" s="46"/>
      <c r="L119" s="46"/>
      <c r="M119" s="46"/>
      <c r="N119" s="46"/>
      <c r="O119" s="46"/>
      <c r="P119" s="46"/>
      <c r="Q119" s="46"/>
      <c r="R119" s="46"/>
      <c r="S119" s="46"/>
      <c r="T119" s="46"/>
      <c r="U119" s="46"/>
      <c r="V119" s="46"/>
      <c r="W119" s="46"/>
      <c r="X119" s="46"/>
      <c r="Y119" s="46"/>
      <c r="Z119" s="41"/>
    </row>
    <row r="120" spans="1:27" ht="20.100000000000001" customHeight="1" x14ac:dyDescent="0.15">
      <c r="A120" s="25">
        <f>IF(NOT(AND(TRIM($I120)&lt;&gt;"",ISNUMBER(VALUE(SUBSTITUTE($I120,"-",""))))), 1001, 0)</f>
        <v>1001</v>
      </c>
      <c r="B120" s="25"/>
      <c r="C120" s="42"/>
      <c r="D120" s="43">
        <v>5</v>
      </c>
      <c r="E120" s="24" t="s">
        <v>7</v>
      </c>
      <c r="I120" s="274"/>
      <c r="J120" s="274"/>
      <c r="K120" s="274"/>
      <c r="L120" s="274"/>
      <c r="M120" s="274"/>
      <c r="N120" s="44"/>
      <c r="O120" s="44"/>
      <c r="P120" s="44"/>
      <c r="Q120" s="44"/>
      <c r="R120" s="44"/>
      <c r="S120" s="44"/>
      <c r="T120" s="44"/>
      <c r="U120" s="44"/>
      <c r="V120" s="44"/>
      <c r="W120" s="44"/>
      <c r="X120" s="44"/>
      <c r="Y120" s="44"/>
      <c r="Z120" s="41"/>
    </row>
    <row r="121" spans="1:27" ht="20.100000000000001" customHeight="1" x14ac:dyDescent="0.15">
      <c r="A121" s="25"/>
      <c r="B121" s="25"/>
      <c r="C121" s="48"/>
      <c r="D121" s="40"/>
      <c r="E121" s="40"/>
      <c r="F121" s="40"/>
      <c r="G121" s="40"/>
      <c r="H121" s="40"/>
      <c r="I121" s="50" t="s">
        <v>296</v>
      </c>
      <c r="J121" s="46" t="s">
        <v>304</v>
      </c>
      <c r="K121" s="46"/>
      <c r="L121" s="46"/>
      <c r="M121" s="46"/>
      <c r="N121" s="46"/>
      <c r="O121" s="46"/>
      <c r="P121" s="46"/>
      <c r="Q121" s="46"/>
      <c r="R121" s="46"/>
      <c r="S121" s="46"/>
      <c r="T121" s="46"/>
      <c r="U121" s="46"/>
      <c r="V121" s="46"/>
      <c r="W121" s="46"/>
      <c r="X121" s="46"/>
      <c r="Y121" s="46"/>
      <c r="Z121" s="41"/>
    </row>
    <row r="122" spans="1:27" ht="20.100000000000001" customHeight="1" x14ac:dyDescent="0.15">
      <c r="A122" s="25"/>
      <c r="B122" s="25"/>
      <c r="C122" s="42"/>
      <c r="D122" s="43">
        <v>6</v>
      </c>
      <c r="E122" s="24" t="s">
        <v>9</v>
      </c>
      <c r="I122" s="274"/>
      <c r="J122" s="274"/>
      <c r="K122" s="274"/>
      <c r="L122" s="274"/>
      <c r="M122" s="274"/>
      <c r="N122" s="274"/>
      <c r="O122" s="274"/>
      <c r="P122" s="274"/>
      <c r="Q122" s="274"/>
      <c r="R122" s="274"/>
      <c r="S122" s="274"/>
      <c r="T122" s="274"/>
      <c r="U122" s="274"/>
      <c r="V122" s="274"/>
      <c r="W122" s="274"/>
      <c r="X122" s="274"/>
      <c r="Y122" s="274"/>
      <c r="Z122" s="41"/>
    </row>
    <row r="123" spans="1:27" ht="20.100000000000001" customHeight="1" x14ac:dyDescent="0.15">
      <c r="A123" s="25"/>
      <c r="B123" s="25"/>
      <c r="C123" s="48"/>
      <c r="D123" s="40"/>
      <c r="E123" s="40"/>
      <c r="F123" s="40"/>
      <c r="G123" s="40"/>
      <c r="H123" s="40"/>
      <c r="I123" s="50" t="s">
        <v>296</v>
      </c>
      <c r="J123" s="46" t="s">
        <v>19</v>
      </c>
      <c r="K123" s="46"/>
      <c r="L123" s="46"/>
      <c r="M123" s="46"/>
      <c r="N123" s="46"/>
      <c r="O123" s="46"/>
      <c r="P123" s="46"/>
      <c r="Q123" s="46"/>
      <c r="R123" s="46"/>
      <c r="S123" s="46"/>
      <c r="T123" s="46"/>
      <c r="U123" s="46"/>
      <c r="V123" s="46"/>
      <c r="W123" s="46"/>
      <c r="X123" s="46"/>
      <c r="Y123" s="46"/>
      <c r="Z123" s="41"/>
    </row>
    <row r="124" spans="1:27" ht="20.100000000000001" customHeight="1" x14ac:dyDescent="0.15">
      <c r="A124" s="25"/>
      <c r="B124" s="25"/>
      <c r="C124" s="55"/>
      <c r="D124" s="56"/>
      <c r="E124" s="56"/>
      <c r="F124" s="56"/>
      <c r="G124" s="56"/>
      <c r="H124" s="56"/>
      <c r="I124" s="69"/>
      <c r="J124" s="57"/>
      <c r="K124" s="57"/>
      <c r="L124" s="57"/>
      <c r="M124" s="57"/>
      <c r="N124" s="57"/>
      <c r="O124" s="57"/>
      <c r="P124" s="57"/>
      <c r="Q124" s="57"/>
      <c r="R124" s="57"/>
      <c r="S124" s="57"/>
      <c r="T124" s="57"/>
      <c r="U124" s="57"/>
      <c r="V124" s="57"/>
      <c r="W124" s="57"/>
      <c r="X124" s="57"/>
      <c r="Y124" s="57"/>
      <c r="Z124" s="58"/>
    </row>
    <row r="125" spans="1:27" ht="20.100000000000001" customHeight="1" x14ac:dyDescent="0.15">
      <c r="A125" s="25"/>
      <c r="B125" s="25"/>
      <c r="C125" s="40"/>
      <c r="D125" s="40"/>
      <c r="E125" s="40"/>
      <c r="F125" s="40"/>
      <c r="G125" s="40"/>
      <c r="H125" s="40"/>
      <c r="I125" s="54"/>
      <c r="J125" s="52"/>
      <c r="K125" s="52"/>
      <c r="L125" s="52"/>
      <c r="M125" s="52"/>
      <c r="N125" s="52"/>
      <c r="O125" s="52"/>
      <c r="P125" s="52"/>
      <c r="Q125" s="52"/>
      <c r="R125" s="52"/>
      <c r="S125" s="52"/>
      <c r="T125" s="52"/>
      <c r="U125" s="52"/>
      <c r="V125" s="52"/>
      <c r="W125" s="52"/>
      <c r="X125" s="52"/>
      <c r="Y125" s="52"/>
      <c r="Z125" s="40"/>
    </row>
    <row r="126" spans="1:27" ht="15.75" hidden="1" customHeight="1" x14ac:dyDescent="0.15">
      <c r="A126" s="72"/>
      <c r="B126" s="25"/>
      <c r="C126" s="40"/>
      <c r="D126" s="40"/>
      <c r="E126" s="40"/>
      <c r="F126" s="40"/>
      <c r="G126" s="40"/>
      <c r="H126" s="40"/>
      <c r="I126" s="52"/>
      <c r="J126" s="52"/>
      <c r="K126" s="52"/>
      <c r="L126" s="52"/>
      <c r="M126" s="52"/>
      <c r="N126" s="52"/>
      <c r="O126" s="52"/>
      <c r="P126" s="52"/>
      <c r="Q126" s="52"/>
      <c r="R126" s="52"/>
      <c r="S126" s="52"/>
      <c r="T126" s="52"/>
      <c r="U126" s="52"/>
      <c r="V126" s="52"/>
      <c r="W126" s="52"/>
      <c r="X126" s="52"/>
      <c r="Y126" s="52"/>
      <c r="Z126" s="52"/>
      <c r="AA126" s="40"/>
    </row>
    <row r="127" spans="1:27" ht="15.75" hidden="1" customHeight="1" x14ac:dyDescent="0.15">
      <c r="A127" s="72"/>
      <c r="B127" s="25"/>
      <c r="C127" s="40"/>
      <c r="D127" s="40"/>
      <c r="E127" s="40"/>
      <c r="F127" s="40"/>
      <c r="G127" s="40"/>
      <c r="H127" s="40"/>
      <c r="I127" s="52"/>
      <c r="J127" s="52"/>
      <c r="K127" s="52"/>
      <c r="L127" s="52"/>
      <c r="M127" s="52"/>
      <c r="N127" s="52"/>
      <c r="O127" s="52"/>
      <c r="P127" s="52"/>
      <c r="Q127" s="52"/>
      <c r="R127" s="52"/>
      <c r="S127" s="52"/>
      <c r="T127" s="52"/>
      <c r="U127" s="52"/>
      <c r="V127" s="52"/>
      <c r="W127" s="52"/>
      <c r="X127" s="52"/>
      <c r="Y127" s="52"/>
      <c r="Z127" s="52"/>
      <c r="AA127" s="40"/>
    </row>
    <row r="128" spans="1:27" ht="15.75" hidden="1" customHeight="1" x14ac:dyDescent="0.15">
      <c r="A128" s="72"/>
      <c r="B128" s="25"/>
      <c r="C128" s="40"/>
      <c r="D128" s="40"/>
      <c r="E128" s="40"/>
      <c r="F128" s="40"/>
      <c r="G128" s="40"/>
      <c r="H128" s="40"/>
      <c r="I128" s="52"/>
      <c r="J128" s="52"/>
      <c r="K128" s="52"/>
      <c r="L128" s="52"/>
      <c r="M128" s="52"/>
      <c r="N128" s="52"/>
      <c r="O128" s="52"/>
      <c r="P128" s="52"/>
      <c r="Q128" s="52"/>
      <c r="R128" s="52"/>
      <c r="S128" s="52"/>
      <c r="T128" s="52"/>
      <c r="U128" s="52"/>
      <c r="V128" s="52"/>
      <c r="W128" s="52"/>
      <c r="X128" s="52"/>
      <c r="Y128" s="52"/>
      <c r="Z128" s="52"/>
      <c r="AA128" s="40"/>
    </row>
    <row r="129" spans="1:27" ht="15.75" hidden="1" customHeight="1" x14ac:dyDescent="0.15">
      <c r="A129" s="72"/>
      <c r="B129" s="25"/>
      <c r="C129" s="40"/>
      <c r="D129" s="40"/>
      <c r="E129" s="40"/>
      <c r="F129" s="40"/>
      <c r="G129" s="40"/>
      <c r="H129" s="40"/>
      <c r="I129" s="52"/>
      <c r="J129" s="52"/>
      <c r="K129" s="52"/>
      <c r="L129" s="52"/>
      <c r="M129" s="52"/>
      <c r="N129" s="52"/>
      <c r="O129" s="52"/>
      <c r="P129" s="52"/>
      <c r="Q129" s="52"/>
      <c r="R129" s="52"/>
      <c r="S129" s="52"/>
      <c r="T129" s="52"/>
      <c r="U129" s="52"/>
      <c r="V129" s="52"/>
      <c r="W129" s="52"/>
      <c r="X129" s="52"/>
      <c r="Y129" s="52"/>
      <c r="Z129" s="52"/>
      <c r="AA129" s="40"/>
    </row>
    <row r="130" spans="1:27" ht="15.75" hidden="1" customHeight="1" x14ac:dyDescent="0.15">
      <c r="A130" s="72"/>
      <c r="B130" s="25"/>
      <c r="C130" s="40"/>
      <c r="D130" s="40"/>
      <c r="E130" s="40"/>
      <c r="F130" s="40"/>
      <c r="G130" s="40"/>
      <c r="H130" s="40"/>
      <c r="I130" s="52"/>
      <c r="J130" s="52"/>
      <c r="K130" s="52"/>
      <c r="L130" s="52"/>
      <c r="M130" s="52"/>
      <c r="N130" s="52"/>
      <c r="O130" s="52"/>
      <c r="P130" s="52"/>
      <c r="Q130" s="52"/>
      <c r="R130" s="52"/>
      <c r="S130" s="52"/>
      <c r="T130" s="52"/>
      <c r="U130" s="52"/>
      <c r="V130" s="52"/>
      <c r="W130" s="52"/>
      <c r="X130" s="52"/>
      <c r="Y130" s="52"/>
      <c r="Z130" s="52"/>
      <c r="AA130" s="40"/>
    </row>
    <row r="131" spans="1:27" ht="15.75" hidden="1" customHeight="1" x14ac:dyDescent="0.15">
      <c r="A131" s="72"/>
      <c r="B131" s="25"/>
      <c r="C131" s="40"/>
      <c r="D131" s="40"/>
      <c r="E131" s="40"/>
      <c r="F131" s="40"/>
      <c r="G131" s="40"/>
      <c r="H131" s="40"/>
      <c r="I131" s="52"/>
      <c r="J131" s="52"/>
      <c r="K131" s="52"/>
      <c r="L131" s="52"/>
      <c r="M131" s="52"/>
      <c r="N131" s="52"/>
      <c r="O131" s="52"/>
      <c r="P131" s="52"/>
      <c r="Q131" s="52"/>
      <c r="R131" s="52"/>
      <c r="S131" s="52"/>
      <c r="T131" s="52"/>
      <c r="U131" s="52"/>
      <c r="V131" s="52"/>
      <c r="W131" s="52"/>
      <c r="X131" s="52"/>
      <c r="Y131" s="52"/>
      <c r="Z131" s="52"/>
      <c r="AA131" s="40"/>
    </row>
    <row r="132" spans="1:27" ht="15.75" hidden="1" customHeight="1" x14ac:dyDescent="0.15">
      <c r="A132" s="72"/>
      <c r="B132" s="25"/>
      <c r="C132" s="40"/>
      <c r="D132" s="40"/>
      <c r="E132" s="40"/>
      <c r="F132" s="40"/>
      <c r="G132" s="40"/>
      <c r="H132" s="40"/>
      <c r="I132" s="52"/>
      <c r="J132" s="52"/>
      <c r="K132" s="52"/>
      <c r="L132" s="52"/>
      <c r="M132" s="52"/>
      <c r="N132" s="52"/>
      <c r="O132" s="52"/>
      <c r="P132" s="52"/>
      <c r="Q132" s="52"/>
      <c r="R132" s="52"/>
      <c r="S132" s="52"/>
      <c r="T132" s="52"/>
      <c r="U132" s="52"/>
      <c r="V132" s="52"/>
      <c r="W132" s="52"/>
      <c r="X132" s="52"/>
      <c r="Y132" s="52"/>
      <c r="Z132" s="52"/>
      <c r="AA132" s="40"/>
    </row>
    <row r="133" spans="1:27" ht="15.75" hidden="1" customHeight="1" x14ac:dyDescent="0.15">
      <c r="A133" s="72"/>
      <c r="B133" s="25"/>
      <c r="C133" s="40"/>
      <c r="D133" s="40"/>
      <c r="E133" s="40"/>
      <c r="F133" s="40"/>
      <c r="G133" s="40"/>
      <c r="H133" s="40"/>
      <c r="I133" s="52"/>
      <c r="J133" s="52"/>
      <c r="K133" s="52"/>
      <c r="L133" s="52"/>
      <c r="M133" s="52"/>
      <c r="N133" s="52"/>
      <c r="O133" s="52"/>
      <c r="P133" s="52"/>
      <c r="Q133" s="52"/>
      <c r="R133" s="52"/>
      <c r="S133" s="52"/>
      <c r="T133" s="52"/>
      <c r="U133" s="52"/>
      <c r="V133" s="52"/>
      <c r="W133" s="52"/>
      <c r="X133" s="52"/>
      <c r="Y133" s="52"/>
      <c r="Z133" s="52"/>
      <c r="AA133" s="40"/>
    </row>
    <row r="134" spans="1:27" ht="15.75" hidden="1" customHeight="1" x14ac:dyDescent="0.15">
      <c r="A134" s="72"/>
      <c r="B134" s="25"/>
      <c r="C134" s="40"/>
      <c r="D134" s="40"/>
      <c r="E134" s="40"/>
      <c r="F134" s="40"/>
      <c r="G134" s="40"/>
      <c r="H134" s="40"/>
      <c r="I134" s="52"/>
      <c r="J134" s="52"/>
      <c r="K134" s="52"/>
      <c r="L134" s="52"/>
      <c r="M134" s="52"/>
      <c r="N134" s="52"/>
      <c r="O134" s="52"/>
      <c r="P134" s="52"/>
      <c r="Q134" s="52"/>
      <c r="R134" s="52"/>
      <c r="S134" s="52"/>
      <c r="T134" s="52"/>
      <c r="U134" s="52"/>
      <c r="V134" s="52"/>
      <c r="W134" s="52"/>
      <c r="X134" s="52"/>
      <c r="Y134" s="52"/>
      <c r="Z134" s="52"/>
      <c r="AA134" s="40"/>
    </row>
    <row r="135" spans="1:27" ht="15.75" hidden="1" customHeight="1" x14ac:dyDescent="0.15">
      <c r="A135" s="72"/>
      <c r="B135" s="25"/>
      <c r="C135" s="40"/>
      <c r="D135" s="40"/>
      <c r="E135" s="40"/>
      <c r="F135" s="40"/>
      <c r="G135" s="40"/>
      <c r="H135" s="40"/>
      <c r="I135" s="52"/>
      <c r="J135" s="52"/>
      <c r="K135" s="52"/>
      <c r="L135" s="52"/>
      <c r="M135" s="52"/>
      <c r="N135" s="52"/>
      <c r="O135" s="52"/>
      <c r="P135" s="52"/>
      <c r="Q135" s="52"/>
      <c r="R135" s="52"/>
      <c r="S135" s="52"/>
      <c r="T135" s="52"/>
      <c r="U135" s="52"/>
      <c r="V135" s="52"/>
      <c r="W135" s="52"/>
      <c r="X135" s="52"/>
      <c r="Y135" s="52"/>
      <c r="Z135" s="52"/>
      <c r="AA135" s="40"/>
    </row>
    <row r="136" spans="1:27" ht="15.75" hidden="1" customHeight="1" x14ac:dyDescent="0.15">
      <c r="A136" s="72"/>
      <c r="B136" s="25"/>
      <c r="C136" s="40"/>
      <c r="D136" s="40"/>
      <c r="E136" s="40"/>
      <c r="F136" s="40"/>
      <c r="G136" s="40"/>
      <c r="H136" s="40"/>
      <c r="I136" s="52"/>
      <c r="J136" s="52"/>
      <c r="K136" s="52"/>
      <c r="L136" s="52"/>
      <c r="M136" s="52"/>
      <c r="N136" s="52"/>
      <c r="O136" s="52"/>
      <c r="P136" s="52"/>
      <c r="Q136" s="52"/>
      <c r="R136" s="52"/>
      <c r="S136" s="52"/>
      <c r="T136" s="52"/>
      <c r="U136" s="52"/>
      <c r="V136" s="52"/>
      <c r="W136" s="52"/>
      <c r="X136" s="52"/>
      <c r="Y136" s="52"/>
      <c r="Z136" s="52"/>
      <c r="AA136" s="40"/>
    </row>
    <row r="137" spans="1:27" ht="15.75" hidden="1" customHeight="1" x14ac:dyDescent="0.15">
      <c r="A137" s="72"/>
      <c r="B137" s="25"/>
      <c r="C137" s="40"/>
      <c r="D137" s="40"/>
      <c r="E137" s="40"/>
      <c r="F137" s="40"/>
      <c r="G137" s="40"/>
      <c r="H137" s="40"/>
      <c r="I137" s="52"/>
      <c r="J137" s="52"/>
      <c r="K137" s="52"/>
      <c r="L137" s="52"/>
      <c r="M137" s="52"/>
      <c r="N137" s="52"/>
      <c r="O137" s="52"/>
      <c r="P137" s="52"/>
      <c r="Q137" s="52"/>
      <c r="R137" s="52"/>
      <c r="S137" s="52"/>
      <c r="T137" s="52"/>
      <c r="U137" s="52"/>
      <c r="V137" s="52"/>
      <c r="W137" s="52"/>
      <c r="X137" s="52"/>
      <c r="Y137" s="52"/>
      <c r="Z137" s="52"/>
      <c r="AA137" s="40"/>
    </row>
    <row r="138" spans="1:27" ht="15.75" hidden="1" customHeight="1" x14ac:dyDescent="0.15">
      <c r="A138" s="72"/>
      <c r="B138" s="25"/>
      <c r="C138" s="40"/>
      <c r="D138" s="40"/>
      <c r="E138" s="40"/>
      <c r="F138" s="40"/>
      <c r="G138" s="40"/>
      <c r="H138" s="40"/>
      <c r="I138" s="52"/>
      <c r="J138" s="52"/>
      <c r="K138" s="52"/>
      <c r="L138" s="52"/>
      <c r="M138" s="52"/>
      <c r="N138" s="52"/>
      <c r="O138" s="52"/>
      <c r="P138" s="52"/>
      <c r="Q138" s="52"/>
      <c r="R138" s="52"/>
      <c r="S138" s="52"/>
      <c r="T138" s="52"/>
      <c r="U138" s="52"/>
      <c r="V138" s="52"/>
      <c r="W138" s="52"/>
      <c r="X138" s="52"/>
      <c r="Y138" s="52"/>
      <c r="Z138" s="52"/>
      <c r="AA138" s="40"/>
    </row>
    <row r="139" spans="1:27" ht="15.75" hidden="1" customHeight="1" x14ac:dyDescent="0.15">
      <c r="A139" s="72"/>
      <c r="B139" s="25"/>
      <c r="C139" s="40"/>
      <c r="D139" s="40"/>
      <c r="E139" s="40"/>
      <c r="F139" s="40"/>
      <c r="G139" s="40"/>
      <c r="H139" s="40"/>
      <c r="I139" s="52"/>
      <c r="J139" s="52"/>
      <c r="K139" s="52"/>
      <c r="L139" s="52"/>
      <c r="M139" s="52"/>
      <c r="N139" s="52"/>
      <c r="O139" s="52"/>
      <c r="P139" s="52"/>
      <c r="Q139" s="52"/>
      <c r="R139" s="52"/>
      <c r="S139" s="52"/>
      <c r="T139" s="52"/>
      <c r="U139" s="52"/>
      <c r="V139" s="52"/>
      <c r="W139" s="52"/>
      <c r="X139" s="52"/>
      <c r="Y139" s="52"/>
      <c r="Z139" s="52"/>
      <c r="AA139" s="40"/>
    </row>
    <row r="140" spans="1:27" ht="15.75" hidden="1" customHeight="1" x14ac:dyDescent="0.15">
      <c r="A140" s="72"/>
      <c r="B140" s="25"/>
      <c r="C140" s="40"/>
      <c r="D140" s="40"/>
      <c r="E140" s="40"/>
      <c r="F140" s="40"/>
      <c r="G140" s="40"/>
      <c r="H140" s="40"/>
      <c r="I140" s="52"/>
      <c r="J140" s="52"/>
      <c r="K140" s="52"/>
      <c r="L140" s="52"/>
      <c r="M140" s="52"/>
      <c r="N140" s="52"/>
      <c r="O140" s="52"/>
      <c r="P140" s="52"/>
      <c r="Q140" s="52"/>
      <c r="R140" s="52"/>
      <c r="S140" s="52"/>
      <c r="T140" s="52"/>
      <c r="U140" s="52"/>
      <c r="V140" s="52"/>
      <c r="W140" s="52"/>
      <c r="X140" s="52"/>
      <c r="Y140" s="52"/>
      <c r="Z140" s="52"/>
      <c r="AA140" s="40"/>
    </row>
    <row r="141" spans="1:27" ht="15.75" hidden="1" customHeight="1" x14ac:dyDescent="0.15">
      <c r="A141" s="72"/>
      <c r="B141" s="25"/>
      <c r="C141" s="40"/>
      <c r="D141" s="40"/>
      <c r="E141" s="40"/>
      <c r="F141" s="40"/>
      <c r="G141" s="40"/>
      <c r="H141" s="40"/>
      <c r="I141" s="52"/>
      <c r="J141" s="52"/>
      <c r="K141" s="52"/>
      <c r="L141" s="52"/>
      <c r="M141" s="52"/>
      <c r="N141" s="52"/>
      <c r="O141" s="52"/>
      <c r="P141" s="52"/>
      <c r="Q141" s="52"/>
      <c r="R141" s="52"/>
      <c r="S141" s="52"/>
      <c r="T141" s="52"/>
      <c r="U141" s="52"/>
      <c r="V141" s="52"/>
      <c r="W141" s="52"/>
      <c r="X141" s="52"/>
      <c r="Y141" s="52"/>
      <c r="Z141" s="52"/>
      <c r="AA141" s="40"/>
    </row>
    <row r="142" spans="1:27" ht="15.75" hidden="1" customHeight="1" x14ac:dyDescent="0.15">
      <c r="A142" s="72"/>
      <c r="B142" s="25"/>
      <c r="C142" s="40"/>
      <c r="D142" s="40"/>
      <c r="E142" s="40"/>
      <c r="F142" s="40"/>
      <c r="G142" s="40"/>
      <c r="H142" s="40"/>
      <c r="I142" s="52"/>
      <c r="J142" s="52"/>
      <c r="K142" s="52"/>
      <c r="L142" s="52"/>
      <c r="M142" s="52"/>
      <c r="N142" s="52"/>
      <c r="O142" s="52"/>
      <c r="P142" s="52"/>
      <c r="Q142" s="52"/>
      <c r="R142" s="52"/>
      <c r="S142" s="52"/>
      <c r="T142" s="52"/>
      <c r="U142" s="52"/>
      <c r="V142" s="52"/>
      <c r="W142" s="52"/>
      <c r="X142" s="52"/>
      <c r="Y142" s="52"/>
      <c r="Z142" s="52"/>
      <c r="AA142" s="40"/>
    </row>
    <row r="143" spans="1:27" ht="15.75" hidden="1" customHeight="1" x14ac:dyDescent="0.15">
      <c r="A143" s="72"/>
      <c r="B143" s="25"/>
      <c r="C143" s="40"/>
      <c r="D143" s="40"/>
      <c r="E143" s="40"/>
      <c r="F143" s="40"/>
      <c r="G143" s="40"/>
      <c r="H143" s="40"/>
      <c r="I143" s="52"/>
      <c r="J143" s="52"/>
      <c r="K143" s="52"/>
      <c r="L143" s="52"/>
      <c r="M143" s="52"/>
      <c r="N143" s="52"/>
      <c r="O143" s="52"/>
      <c r="P143" s="52"/>
      <c r="Q143" s="52"/>
      <c r="R143" s="52"/>
      <c r="S143" s="52"/>
      <c r="T143" s="52"/>
      <c r="U143" s="52"/>
      <c r="V143" s="52"/>
      <c r="W143" s="52"/>
      <c r="X143" s="52"/>
      <c r="Y143" s="52"/>
      <c r="Z143" s="52"/>
      <c r="AA143" s="40"/>
    </row>
    <row r="144" spans="1:27" ht="15.75" hidden="1" customHeight="1" x14ac:dyDescent="0.15">
      <c r="A144" s="72"/>
      <c r="B144" s="25"/>
      <c r="C144" s="40"/>
      <c r="D144" s="40"/>
      <c r="E144" s="40"/>
      <c r="F144" s="40"/>
      <c r="G144" s="40"/>
      <c r="H144" s="40"/>
      <c r="I144" s="52"/>
      <c r="J144" s="52"/>
      <c r="K144" s="52"/>
      <c r="L144" s="52"/>
      <c r="M144" s="52"/>
      <c r="N144" s="52"/>
      <c r="O144" s="52"/>
      <c r="P144" s="52"/>
      <c r="Q144" s="52"/>
      <c r="R144" s="52"/>
      <c r="S144" s="52"/>
      <c r="T144" s="52"/>
      <c r="U144" s="52"/>
      <c r="V144" s="52"/>
      <c r="W144" s="52"/>
      <c r="X144" s="52"/>
      <c r="Y144" s="52"/>
      <c r="Z144" s="52"/>
      <c r="AA144" s="40"/>
    </row>
    <row r="145" spans="1:27" ht="20.100000000000001" customHeight="1" x14ac:dyDescent="0.15">
      <c r="A145" s="72"/>
      <c r="B145" s="25"/>
      <c r="C145" s="40"/>
      <c r="D145" s="40"/>
      <c r="E145" s="40"/>
      <c r="F145" s="40"/>
      <c r="G145" s="40"/>
      <c r="H145" s="40"/>
      <c r="I145" s="52"/>
      <c r="J145" s="52"/>
      <c r="K145" s="52"/>
      <c r="L145" s="52"/>
      <c r="M145" s="52"/>
      <c r="N145" s="52"/>
      <c r="O145" s="52"/>
      <c r="P145" s="52"/>
      <c r="Q145" s="52"/>
      <c r="R145" s="52"/>
      <c r="S145" s="52"/>
      <c r="T145" s="52"/>
      <c r="U145" s="52"/>
      <c r="V145" s="52"/>
      <c r="W145" s="52"/>
      <c r="X145" s="52"/>
      <c r="Y145" s="52"/>
      <c r="Z145" s="52"/>
      <c r="AA145" s="40"/>
    </row>
    <row r="146" spans="1:27" ht="20.100000000000001" customHeight="1" x14ac:dyDescent="0.15">
      <c r="A146" s="25"/>
      <c r="B146" s="25"/>
      <c r="C146" s="280" t="s">
        <v>24</v>
      </c>
      <c r="D146" s="281"/>
      <c r="E146" s="281"/>
      <c r="F146" s="281"/>
      <c r="G146" s="281"/>
      <c r="H146" s="282"/>
      <c r="I146" s="59"/>
    </row>
    <row r="147" spans="1:27" ht="20.100000000000001" customHeight="1" x14ac:dyDescent="0.15">
      <c r="A147" s="25"/>
      <c r="B147" s="25"/>
      <c r="C147" s="36"/>
      <c r="D147" s="37"/>
      <c r="E147" s="37"/>
      <c r="F147" s="37"/>
      <c r="G147" s="37"/>
      <c r="H147" s="37"/>
      <c r="I147" s="61"/>
      <c r="J147" s="38"/>
      <c r="K147" s="38"/>
      <c r="L147" s="38"/>
      <c r="M147" s="38"/>
      <c r="N147" s="38"/>
      <c r="O147" s="38"/>
      <c r="P147" s="38"/>
      <c r="Q147" s="38"/>
      <c r="R147" s="38"/>
      <c r="S147" s="38"/>
      <c r="T147" s="38"/>
      <c r="U147" s="38"/>
      <c r="V147" s="38"/>
      <c r="W147" s="38"/>
      <c r="X147" s="38"/>
      <c r="Y147" s="38"/>
      <c r="Z147" s="39"/>
    </row>
    <row r="148" spans="1:27" ht="20.100000000000001" customHeight="1" x14ac:dyDescent="0.15">
      <c r="A148" s="25"/>
      <c r="B148" s="25"/>
      <c r="C148" s="36"/>
      <c r="D148" s="73" t="s">
        <v>41</v>
      </c>
      <c r="E148" s="37"/>
      <c r="F148" s="37"/>
      <c r="G148" s="37"/>
      <c r="H148" s="37"/>
      <c r="I148" s="74"/>
      <c r="J148" s="40"/>
      <c r="K148" s="40"/>
      <c r="L148" s="40"/>
      <c r="M148" s="40"/>
      <c r="N148" s="40"/>
      <c r="O148" s="40"/>
      <c r="P148" s="40"/>
      <c r="Q148" s="40"/>
      <c r="R148" s="40"/>
      <c r="S148" s="40"/>
      <c r="T148" s="40"/>
      <c r="U148" s="40"/>
      <c r="V148" s="40"/>
      <c r="W148" s="40"/>
      <c r="X148" s="40"/>
      <c r="Y148" s="40"/>
      <c r="Z148" s="41"/>
    </row>
    <row r="149" spans="1:27" ht="20.100000000000001" customHeight="1" x14ac:dyDescent="0.15">
      <c r="A149" s="25">
        <f>IF(AND($I149&lt;&gt;"しない", $I149&lt;&gt;"する"), 1001, 0)</f>
        <v>0</v>
      </c>
      <c r="B149" s="25"/>
      <c r="C149" s="42"/>
      <c r="D149" s="43">
        <v>1</v>
      </c>
      <c r="E149" s="40" t="s">
        <v>42</v>
      </c>
      <c r="F149" s="40"/>
      <c r="G149" s="40"/>
      <c r="H149" s="40"/>
      <c r="I149" s="274" t="s">
        <v>310</v>
      </c>
      <c r="J149" s="274"/>
      <c r="K149" s="274"/>
      <c r="L149" s="274"/>
      <c r="M149" s="274"/>
      <c r="N149" s="44"/>
      <c r="O149" s="44"/>
      <c r="P149" s="44"/>
      <c r="Q149" s="44"/>
      <c r="R149" s="44"/>
      <c r="S149" s="44"/>
      <c r="T149" s="44"/>
      <c r="U149" s="44"/>
      <c r="V149" s="44"/>
      <c r="W149" s="44"/>
      <c r="X149" s="44"/>
      <c r="Y149" s="44"/>
      <c r="Z149" s="41"/>
    </row>
    <row r="150" spans="1:27" ht="20.100000000000001" customHeight="1" x14ac:dyDescent="0.15">
      <c r="A150" s="25"/>
      <c r="B150" s="25"/>
      <c r="C150" s="48"/>
      <c r="D150" s="40"/>
      <c r="E150" s="40"/>
      <c r="F150" s="40"/>
      <c r="G150" s="40"/>
      <c r="H150" s="40"/>
      <c r="I150" s="50" t="s">
        <v>296</v>
      </c>
      <c r="J150" s="46" t="s">
        <v>40</v>
      </c>
      <c r="K150" s="46"/>
      <c r="L150" s="46"/>
      <c r="M150" s="46"/>
      <c r="N150" s="46"/>
      <c r="O150" s="46"/>
      <c r="P150" s="46"/>
      <c r="Q150" s="46"/>
      <c r="R150" s="46"/>
      <c r="S150" s="46"/>
      <c r="T150" s="46"/>
      <c r="U150" s="46"/>
      <c r="V150" s="46"/>
      <c r="W150" s="46"/>
      <c r="X150" s="46"/>
      <c r="Y150" s="46"/>
      <c r="Z150" s="41"/>
    </row>
    <row r="151" spans="1:27" ht="20.100000000000001" customHeight="1" x14ac:dyDescent="0.15">
      <c r="A151" s="25">
        <f>IF(AND($I149="する",TRIM($I151)=""), 1001, 0)</f>
        <v>0</v>
      </c>
      <c r="B151" s="25"/>
      <c r="C151" s="42"/>
      <c r="D151" s="43">
        <v>2</v>
      </c>
      <c r="E151" s="24" t="s">
        <v>0</v>
      </c>
      <c r="I151" s="284"/>
      <c r="J151" s="285"/>
      <c r="K151" s="285"/>
      <c r="L151" s="285"/>
      <c r="M151" s="285"/>
      <c r="N151" s="44"/>
      <c r="O151" s="44"/>
      <c r="P151" s="44"/>
      <c r="Q151" s="44"/>
      <c r="R151" s="44"/>
      <c r="S151" s="44"/>
      <c r="T151" s="44"/>
      <c r="U151" s="44"/>
      <c r="V151" s="44"/>
      <c r="W151" s="44"/>
      <c r="X151" s="44"/>
      <c r="Y151" s="44"/>
      <c r="Z151" s="41"/>
    </row>
    <row r="152" spans="1:27" ht="20.100000000000001" customHeight="1" x14ac:dyDescent="0.15">
      <c r="A152" s="25"/>
      <c r="B152" s="25"/>
      <c r="C152" s="42"/>
      <c r="D152" s="43"/>
      <c r="E152" s="40"/>
      <c r="F152" s="40"/>
      <c r="G152" s="40"/>
      <c r="H152" s="40"/>
      <c r="I152" s="50" t="s">
        <v>296</v>
      </c>
      <c r="J152" s="46" t="s">
        <v>375</v>
      </c>
      <c r="K152" s="46"/>
      <c r="L152" s="46"/>
      <c r="M152" s="46"/>
      <c r="N152" s="46"/>
      <c r="O152" s="46"/>
      <c r="P152" s="46"/>
      <c r="Q152" s="46"/>
      <c r="R152" s="46"/>
      <c r="S152" s="46"/>
      <c r="T152" s="46"/>
      <c r="U152" s="46"/>
      <c r="V152" s="46"/>
      <c r="W152" s="46"/>
      <c r="X152" s="46"/>
      <c r="Y152" s="46"/>
      <c r="Z152" s="41"/>
    </row>
    <row r="153" spans="1:27" ht="20.100000000000001" customHeight="1" x14ac:dyDescent="0.15">
      <c r="A153" s="25">
        <f>IF(AND($I149="する",TRIM($I153)=""), 1001, 0)</f>
        <v>0</v>
      </c>
      <c r="B153" s="25"/>
      <c r="C153" s="42"/>
      <c r="D153" s="43">
        <v>3</v>
      </c>
      <c r="E153" s="24" t="s">
        <v>1</v>
      </c>
      <c r="I153" s="283"/>
      <c r="J153" s="283"/>
      <c r="K153" s="283"/>
      <c r="L153" s="283"/>
      <c r="M153" s="283"/>
      <c r="N153" s="283"/>
      <c r="O153" s="283"/>
      <c r="P153" s="283"/>
      <c r="Q153" s="283"/>
      <c r="R153" s="283"/>
      <c r="S153" s="283"/>
      <c r="T153" s="283"/>
      <c r="U153" s="283"/>
      <c r="V153" s="283"/>
      <c r="W153" s="283"/>
      <c r="X153" s="283"/>
      <c r="Y153" s="283"/>
      <c r="Z153" s="41"/>
    </row>
    <row r="154" spans="1:27" ht="20.100000000000001" customHeight="1" x14ac:dyDescent="0.15">
      <c r="A154" s="25"/>
      <c r="B154" s="25"/>
      <c r="C154" s="42"/>
      <c r="D154" s="43"/>
      <c r="E154" s="40"/>
      <c r="F154" s="40"/>
      <c r="G154" s="40"/>
      <c r="H154" s="40"/>
      <c r="I154" s="50" t="s">
        <v>296</v>
      </c>
      <c r="J154" s="46" t="s">
        <v>12</v>
      </c>
      <c r="K154" s="46"/>
      <c r="L154" s="46"/>
      <c r="M154" s="46"/>
      <c r="N154" s="46"/>
      <c r="O154" s="46"/>
      <c r="P154" s="46"/>
      <c r="Q154" s="46"/>
      <c r="R154" s="46"/>
      <c r="S154" s="46"/>
      <c r="T154" s="46"/>
      <c r="U154" s="46"/>
      <c r="V154" s="46"/>
      <c r="W154" s="46"/>
      <c r="X154" s="46"/>
      <c r="Y154" s="46"/>
      <c r="Z154" s="41"/>
    </row>
    <row r="155" spans="1:27" ht="20.100000000000001" customHeight="1" x14ac:dyDescent="0.15">
      <c r="A155" s="25"/>
      <c r="B155" s="25"/>
      <c r="C155" s="42"/>
      <c r="D155" s="43">
        <v>4</v>
      </c>
      <c r="E155" s="24" t="s">
        <v>25</v>
      </c>
      <c r="I155" s="274"/>
      <c r="J155" s="274"/>
      <c r="K155" s="274"/>
      <c r="L155" s="274"/>
      <c r="M155" s="274"/>
      <c r="N155" s="274"/>
      <c r="O155" s="274"/>
      <c r="P155" s="274"/>
      <c r="Q155" s="274"/>
      <c r="R155" s="274"/>
      <c r="S155" s="274"/>
      <c r="T155" s="274"/>
      <c r="U155" s="274"/>
      <c r="V155" s="274"/>
      <c r="W155" s="274"/>
      <c r="X155" s="274"/>
      <c r="Y155" s="274"/>
      <c r="Z155" s="41"/>
    </row>
    <row r="156" spans="1:27" ht="20.100000000000001" customHeight="1" x14ac:dyDescent="0.15">
      <c r="A156" s="25"/>
      <c r="B156" s="25"/>
      <c r="C156" s="42"/>
      <c r="D156" s="43"/>
      <c r="E156" s="40"/>
      <c r="F156" s="40"/>
      <c r="G156" s="40"/>
      <c r="H156" s="40"/>
      <c r="I156" s="50" t="s">
        <v>299</v>
      </c>
      <c r="J156" s="46" t="s">
        <v>10</v>
      </c>
      <c r="K156" s="46"/>
      <c r="L156" s="46"/>
      <c r="M156" s="46"/>
      <c r="N156" s="46"/>
      <c r="O156" s="46"/>
      <c r="P156" s="46"/>
      <c r="Q156" s="46"/>
      <c r="R156" s="46"/>
      <c r="S156" s="46"/>
      <c r="T156" s="46"/>
      <c r="U156" s="46"/>
      <c r="V156" s="46"/>
      <c r="W156" s="46"/>
      <c r="X156" s="46"/>
      <c r="Y156" s="46"/>
      <c r="Z156" s="41"/>
    </row>
    <row r="157" spans="1:27" ht="20.100000000000001" customHeight="1" x14ac:dyDescent="0.15">
      <c r="A157" s="25">
        <f>IF(AND($I149="する",TRIM($I157)=""), 1001, 0)</f>
        <v>0</v>
      </c>
      <c r="B157" s="25"/>
      <c r="C157" s="42"/>
      <c r="D157" s="43">
        <v>5</v>
      </c>
      <c r="E157" s="24" t="s">
        <v>26</v>
      </c>
      <c r="I157" s="274"/>
      <c r="J157" s="274"/>
      <c r="K157" s="274"/>
      <c r="L157" s="274"/>
      <c r="M157" s="274"/>
      <c r="N157" s="274"/>
      <c r="O157" s="274"/>
      <c r="P157" s="274"/>
      <c r="Q157" s="274"/>
      <c r="R157" s="274"/>
      <c r="S157" s="274"/>
      <c r="T157" s="274"/>
      <c r="U157" s="274"/>
      <c r="V157" s="274"/>
      <c r="W157" s="274"/>
      <c r="X157" s="274"/>
      <c r="Y157" s="274"/>
      <c r="Z157" s="41"/>
    </row>
    <row r="158" spans="1:27" ht="20.100000000000001" customHeight="1" x14ac:dyDescent="0.15">
      <c r="A158" s="25"/>
      <c r="B158" s="25"/>
      <c r="C158" s="48"/>
      <c r="D158" s="40"/>
      <c r="E158" s="40"/>
      <c r="F158" s="40"/>
      <c r="G158" s="40"/>
      <c r="H158" s="40"/>
      <c r="I158" s="50" t="s">
        <v>296</v>
      </c>
      <c r="J158" s="46" t="s">
        <v>11</v>
      </c>
      <c r="K158" s="46"/>
      <c r="L158" s="46"/>
      <c r="M158" s="46"/>
      <c r="N158" s="46"/>
      <c r="O158" s="46"/>
      <c r="P158" s="46"/>
      <c r="Q158" s="46"/>
      <c r="R158" s="46"/>
      <c r="S158" s="46"/>
      <c r="T158" s="46"/>
      <c r="U158" s="46"/>
      <c r="V158" s="46"/>
      <c r="W158" s="46"/>
      <c r="X158" s="46"/>
      <c r="Y158" s="46"/>
      <c r="Z158" s="41"/>
    </row>
    <row r="159" spans="1:27" ht="20.100000000000001" customHeight="1" x14ac:dyDescent="0.15">
      <c r="A159" s="25">
        <f>IF(AND($I149="する",NOT(AND(TRIM($I159)&lt;&gt;"",ISNUMBER(VALUE(SUBSTITUTE($I159,"-","")))))), 1001, 0)</f>
        <v>0</v>
      </c>
      <c r="B159" s="25"/>
      <c r="C159" s="42"/>
      <c r="D159" s="43">
        <v>6</v>
      </c>
      <c r="E159" s="24" t="s">
        <v>6</v>
      </c>
      <c r="I159" s="274"/>
      <c r="J159" s="274"/>
      <c r="K159" s="274"/>
      <c r="L159" s="274"/>
      <c r="M159" s="274"/>
      <c r="N159" s="44"/>
      <c r="O159" s="44"/>
      <c r="P159" s="44"/>
      <c r="Q159" s="44"/>
      <c r="R159" s="44"/>
      <c r="S159" s="44"/>
      <c r="T159" s="44"/>
      <c r="U159" s="44"/>
      <c r="V159" s="44"/>
      <c r="W159" s="44"/>
      <c r="X159" s="44"/>
      <c r="Y159" s="44"/>
      <c r="Z159" s="41"/>
    </row>
    <row r="160" spans="1:27" ht="20.100000000000001" customHeight="1" x14ac:dyDescent="0.15">
      <c r="A160" s="25"/>
      <c r="B160" s="25"/>
      <c r="C160" s="48"/>
      <c r="D160" s="40"/>
      <c r="E160" s="40"/>
      <c r="F160" s="40"/>
      <c r="G160" s="40"/>
      <c r="H160" s="40"/>
      <c r="I160" s="50" t="s">
        <v>296</v>
      </c>
      <c r="J160" s="46" t="s">
        <v>308</v>
      </c>
      <c r="K160" s="46"/>
      <c r="L160" s="46"/>
      <c r="M160" s="46"/>
      <c r="N160" s="46"/>
      <c r="O160" s="46"/>
      <c r="P160" s="46"/>
      <c r="Q160" s="46"/>
      <c r="R160" s="46"/>
      <c r="S160" s="46"/>
      <c r="T160" s="46"/>
      <c r="U160" s="46"/>
      <c r="V160" s="46"/>
      <c r="W160" s="46"/>
      <c r="X160" s="46"/>
      <c r="Y160" s="46"/>
      <c r="Z160" s="41"/>
    </row>
    <row r="161" spans="1:27" ht="20.100000000000001" customHeight="1" x14ac:dyDescent="0.15">
      <c r="A161" s="25">
        <f>IF(AND($I149="する",AND(TRIM($I161)&lt;&gt;"",NOT(ISNUMBER(VALUE(SUBSTITUTE($I161,"-","")))))), 1001, 0)</f>
        <v>0</v>
      </c>
      <c r="B161" s="25"/>
      <c r="C161" s="42"/>
      <c r="D161" s="43">
        <v>7</v>
      </c>
      <c r="E161" s="24" t="s">
        <v>7</v>
      </c>
      <c r="I161" s="274"/>
      <c r="J161" s="274"/>
      <c r="K161" s="274"/>
      <c r="L161" s="274"/>
      <c r="M161" s="274"/>
      <c r="N161" s="44"/>
      <c r="O161" s="44"/>
      <c r="P161" s="44"/>
      <c r="Q161" s="44"/>
      <c r="R161" s="44"/>
      <c r="S161" s="44"/>
      <c r="T161" s="44"/>
      <c r="U161" s="44"/>
      <c r="V161" s="44"/>
      <c r="W161" s="44"/>
      <c r="X161" s="44"/>
      <c r="Y161" s="44"/>
      <c r="Z161" s="41"/>
    </row>
    <row r="162" spans="1:27" ht="20.100000000000001" customHeight="1" x14ac:dyDescent="0.15">
      <c r="A162" s="25"/>
      <c r="B162" s="25"/>
      <c r="C162" s="48"/>
      <c r="D162" s="40"/>
      <c r="E162" s="40"/>
      <c r="F162" s="40"/>
      <c r="G162" s="40"/>
      <c r="H162" s="40"/>
      <c r="I162" s="50" t="s">
        <v>301</v>
      </c>
      <c r="J162" s="46" t="s">
        <v>304</v>
      </c>
      <c r="K162" s="46"/>
      <c r="L162" s="47"/>
      <c r="M162" s="47"/>
      <c r="N162" s="47"/>
      <c r="O162" s="47"/>
      <c r="P162" s="47"/>
      <c r="Q162" s="47"/>
      <c r="R162" s="47"/>
      <c r="S162" s="47"/>
      <c r="T162" s="47"/>
      <c r="U162" s="47"/>
      <c r="V162" s="47"/>
      <c r="W162" s="47"/>
      <c r="X162" s="47"/>
      <c r="Y162" s="47"/>
      <c r="Z162" s="41"/>
    </row>
    <row r="163" spans="1:27" ht="20.100000000000001" customHeight="1" x14ac:dyDescent="0.15">
      <c r="A163" s="25"/>
      <c r="B163" s="25"/>
      <c r="C163" s="55"/>
      <c r="D163" s="56"/>
      <c r="E163" s="56"/>
      <c r="F163" s="56"/>
      <c r="G163" s="56"/>
      <c r="H163" s="56"/>
      <c r="I163" s="69"/>
      <c r="J163" s="57"/>
      <c r="K163" s="57"/>
      <c r="L163" s="57"/>
      <c r="M163" s="57"/>
      <c r="N163" s="57"/>
      <c r="O163" s="57"/>
      <c r="P163" s="57"/>
      <c r="Q163" s="57"/>
      <c r="R163" s="57"/>
      <c r="S163" s="57"/>
      <c r="T163" s="57"/>
      <c r="U163" s="57"/>
      <c r="V163" s="57"/>
      <c r="W163" s="57"/>
      <c r="X163" s="57"/>
      <c r="Y163" s="57"/>
      <c r="Z163" s="58"/>
    </row>
    <row r="164" spans="1:27" ht="20.100000000000001" customHeight="1" x14ac:dyDescent="0.15">
      <c r="A164" s="25"/>
      <c r="B164" s="25"/>
      <c r="C164" s="40"/>
      <c r="D164" s="40"/>
      <c r="E164" s="40"/>
      <c r="F164" s="40"/>
      <c r="G164" s="40"/>
      <c r="H164" s="40"/>
      <c r="I164" s="54"/>
      <c r="J164" s="52"/>
      <c r="K164" s="52"/>
      <c r="L164" s="52"/>
      <c r="M164" s="52"/>
      <c r="N164" s="52"/>
      <c r="O164" s="52"/>
      <c r="P164" s="52"/>
      <c r="Q164" s="52"/>
      <c r="R164" s="52"/>
      <c r="S164" s="52"/>
      <c r="T164" s="52"/>
      <c r="U164" s="52"/>
      <c r="V164" s="52"/>
      <c r="W164" s="52"/>
      <c r="X164" s="52"/>
      <c r="Y164" s="52"/>
      <c r="Z164" s="40"/>
    </row>
    <row r="165" spans="1:27" ht="20.100000000000001" customHeight="1" x14ac:dyDescent="0.15">
      <c r="A165" s="72"/>
      <c r="B165" s="25"/>
      <c r="C165" s="40"/>
      <c r="D165" s="40"/>
      <c r="E165" s="40"/>
      <c r="F165" s="40"/>
      <c r="G165" s="40"/>
      <c r="H165" s="40"/>
      <c r="I165" s="52"/>
      <c r="J165" s="40"/>
      <c r="K165" s="40"/>
      <c r="L165" s="40"/>
      <c r="M165" s="40"/>
      <c r="N165" s="40"/>
      <c r="O165" s="74"/>
      <c r="P165" s="40"/>
      <c r="Q165" s="40"/>
      <c r="R165" s="40"/>
      <c r="S165" s="40"/>
      <c r="T165" s="40"/>
      <c r="U165" s="40"/>
      <c r="V165" s="40"/>
      <c r="W165" s="40"/>
      <c r="X165" s="40"/>
      <c r="Y165" s="40"/>
      <c r="Z165" s="40"/>
      <c r="AA165" s="40"/>
    </row>
    <row r="166" spans="1:27" ht="20.100000000000001" customHeight="1" x14ac:dyDescent="0.15">
      <c r="A166" s="72"/>
      <c r="B166" s="25"/>
      <c r="C166" s="280" t="s">
        <v>342</v>
      </c>
      <c r="D166" s="281"/>
      <c r="E166" s="281"/>
      <c r="F166" s="281"/>
      <c r="G166" s="281"/>
      <c r="H166" s="282"/>
      <c r="I166" s="75"/>
      <c r="J166" s="76"/>
      <c r="O166" s="59"/>
    </row>
    <row r="167" spans="1:27" ht="20.100000000000001" customHeight="1" x14ac:dyDescent="0.15">
      <c r="A167" s="72"/>
      <c r="B167" s="25"/>
      <c r="C167" s="36"/>
      <c r="D167" s="37"/>
      <c r="E167" s="37"/>
      <c r="F167" s="37"/>
      <c r="G167" s="37"/>
      <c r="H167" s="37"/>
      <c r="I167" s="37"/>
      <c r="J167" s="38"/>
      <c r="K167" s="38"/>
      <c r="L167" s="38"/>
      <c r="M167" s="38"/>
      <c r="N167" s="38"/>
      <c r="O167" s="61"/>
      <c r="P167" s="61"/>
      <c r="Q167" s="38"/>
      <c r="R167" s="38"/>
      <c r="S167" s="38"/>
      <c r="T167" s="38"/>
      <c r="U167" s="38"/>
      <c r="V167" s="38"/>
      <c r="W167" s="38"/>
      <c r="X167" s="38"/>
      <c r="Y167" s="38"/>
      <c r="Z167" s="38"/>
      <c r="AA167" s="48"/>
    </row>
    <row r="168" spans="1:27" ht="54.95" customHeight="1" x14ac:dyDescent="0.15">
      <c r="A168" s="72"/>
      <c r="B168" s="25"/>
      <c r="C168" s="36"/>
      <c r="D168" s="275" t="s">
        <v>311</v>
      </c>
      <c r="E168" s="275"/>
      <c r="F168" s="275"/>
      <c r="G168" s="275"/>
      <c r="H168" s="275"/>
      <c r="I168" s="275"/>
      <c r="J168" s="275"/>
      <c r="K168" s="275"/>
      <c r="L168" s="275"/>
      <c r="M168" s="275"/>
      <c r="N168" s="275"/>
      <c r="O168" s="275"/>
      <c r="P168" s="275"/>
      <c r="Q168" s="275"/>
      <c r="R168" s="275"/>
      <c r="S168" s="275"/>
      <c r="T168" s="275"/>
      <c r="U168" s="275"/>
      <c r="V168" s="275"/>
      <c r="W168" s="275"/>
      <c r="X168" s="275"/>
      <c r="Y168" s="275"/>
      <c r="Z168" s="77"/>
      <c r="AA168" s="48"/>
    </row>
    <row r="169" spans="1:27" ht="20.100000000000001" hidden="1" customHeight="1" x14ac:dyDescent="0.15">
      <c r="A169" s="72"/>
      <c r="B169" s="25"/>
      <c r="C169" s="36"/>
      <c r="D169" s="78"/>
      <c r="E169" s="78"/>
      <c r="F169" s="78"/>
      <c r="G169" s="78"/>
      <c r="H169" s="78"/>
      <c r="I169" s="78"/>
      <c r="J169" s="78"/>
      <c r="K169" s="78"/>
      <c r="L169" s="78"/>
      <c r="M169" s="78"/>
      <c r="N169" s="78"/>
      <c r="O169" s="78"/>
      <c r="P169" s="78"/>
      <c r="Q169" s="78"/>
      <c r="R169" s="78"/>
      <c r="S169" s="78"/>
      <c r="T169" s="78"/>
      <c r="U169" s="78"/>
      <c r="V169" s="78"/>
      <c r="W169" s="78"/>
      <c r="X169" s="78"/>
      <c r="Y169" s="78"/>
      <c r="Z169" s="79"/>
      <c r="AA169" s="40"/>
    </row>
    <row r="170" spans="1:27" ht="30" customHeight="1" x14ac:dyDescent="0.15">
      <c r="A170" s="72">
        <f>IF(COUNTIF(M171:M267,"○")&lt;1, 1001, 0)</f>
        <v>1001</v>
      </c>
      <c r="B170" s="80"/>
      <c r="C170" s="81"/>
      <c r="D170" s="82" t="s">
        <v>53</v>
      </c>
      <c r="E170" s="270" t="s">
        <v>54</v>
      </c>
      <c r="F170" s="270"/>
      <c r="G170" s="295" t="s">
        <v>55</v>
      </c>
      <c r="H170" s="270"/>
      <c r="I170" s="270" t="s">
        <v>56</v>
      </c>
      <c r="J170" s="270"/>
      <c r="K170" s="270"/>
      <c r="L170" s="270"/>
      <c r="M170" s="83" t="s">
        <v>31</v>
      </c>
      <c r="N170" s="270" t="s">
        <v>57</v>
      </c>
      <c r="O170" s="270"/>
      <c r="P170" s="270"/>
      <c r="Q170" s="270"/>
      <c r="R170" s="270"/>
      <c r="S170" s="296" t="s">
        <v>43</v>
      </c>
      <c r="T170" s="297"/>
      <c r="U170" s="297"/>
      <c r="V170" s="297"/>
      <c r="W170" s="297"/>
      <c r="X170" s="297"/>
      <c r="Y170" s="298"/>
      <c r="Z170" s="41"/>
    </row>
    <row r="171" spans="1:27" ht="69.95" customHeight="1" x14ac:dyDescent="0.15">
      <c r="B171" s="62"/>
      <c r="C171" s="85"/>
      <c r="D171" s="289" t="s">
        <v>58</v>
      </c>
      <c r="E171" s="211" t="s">
        <v>59</v>
      </c>
      <c r="F171" s="212"/>
      <c r="G171" s="292" t="s">
        <v>60</v>
      </c>
      <c r="H171" s="292"/>
      <c r="I171" s="271" t="s">
        <v>61</v>
      </c>
      <c r="J171" s="272"/>
      <c r="K171" s="272"/>
      <c r="L171" s="273"/>
      <c r="M171" s="6"/>
      <c r="N171" s="182" t="s">
        <v>261</v>
      </c>
      <c r="O171" s="182"/>
      <c r="P171" s="182"/>
      <c r="Q171" s="182"/>
      <c r="R171" s="182"/>
      <c r="S171" s="174" t="s">
        <v>62</v>
      </c>
      <c r="T171" s="293"/>
      <c r="U171" s="293"/>
      <c r="V171" s="293"/>
      <c r="W171" s="293"/>
      <c r="X171" s="293"/>
      <c r="Y171" s="294"/>
      <c r="Z171" s="62"/>
    </row>
    <row r="172" spans="1:27" s="89" customFormat="1" ht="69.95" customHeight="1" x14ac:dyDescent="0.15">
      <c r="A172" s="86"/>
      <c r="B172" s="87"/>
      <c r="C172" s="88"/>
      <c r="D172" s="278"/>
      <c r="E172" s="213"/>
      <c r="F172" s="214"/>
      <c r="G172" s="264" t="s">
        <v>63</v>
      </c>
      <c r="H172" s="265"/>
      <c r="I172" s="162" t="s">
        <v>64</v>
      </c>
      <c r="J172" s="162"/>
      <c r="K172" s="162"/>
      <c r="L172" s="162"/>
      <c r="M172" s="7"/>
      <c r="N172" s="299"/>
      <c r="O172" s="299"/>
      <c r="P172" s="299"/>
      <c r="Q172" s="299"/>
      <c r="R172" s="299"/>
      <c r="S172" s="254" t="s">
        <v>65</v>
      </c>
      <c r="T172" s="254"/>
      <c r="U172" s="254"/>
      <c r="V172" s="256"/>
      <c r="W172" s="256"/>
      <c r="X172" s="256"/>
      <c r="Y172" s="259"/>
      <c r="Z172" s="87"/>
    </row>
    <row r="173" spans="1:27" ht="90" customHeight="1" x14ac:dyDescent="0.15">
      <c r="B173" s="62"/>
      <c r="C173" s="85"/>
      <c r="D173" s="278"/>
      <c r="E173" s="213"/>
      <c r="F173" s="214"/>
      <c r="G173" s="264" t="s">
        <v>66</v>
      </c>
      <c r="H173" s="265"/>
      <c r="I173" s="162" t="s">
        <v>67</v>
      </c>
      <c r="J173" s="162"/>
      <c r="K173" s="162"/>
      <c r="L173" s="162"/>
      <c r="M173" s="7"/>
      <c r="N173" s="300"/>
      <c r="O173" s="300"/>
      <c r="P173" s="300"/>
      <c r="Q173" s="300"/>
      <c r="R173" s="300"/>
      <c r="S173" s="254" t="s">
        <v>68</v>
      </c>
      <c r="T173" s="254"/>
      <c r="U173" s="254"/>
      <c r="V173" s="256"/>
      <c r="W173" s="256"/>
      <c r="X173" s="256"/>
      <c r="Y173" s="259"/>
      <c r="Z173" s="62"/>
    </row>
    <row r="174" spans="1:27" ht="30" customHeight="1" x14ac:dyDescent="0.15">
      <c r="B174" s="62"/>
      <c r="C174" s="85"/>
      <c r="D174" s="278"/>
      <c r="E174" s="213"/>
      <c r="F174" s="214"/>
      <c r="G174" s="192" t="s">
        <v>69</v>
      </c>
      <c r="H174" s="193"/>
      <c r="I174" s="150" t="s">
        <v>70</v>
      </c>
      <c r="J174" s="151"/>
      <c r="K174" s="151"/>
      <c r="L174" s="152"/>
      <c r="M174" s="7"/>
      <c r="N174" s="150" t="s">
        <v>320</v>
      </c>
      <c r="O174" s="151"/>
      <c r="P174" s="151"/>
      <c r="Q174" s="151"/>
      <c r="R174" s="152"/>
      <c r="S174" s="183" t="s">
        <v>71</v>
      </c>
      <c r="T174" s="184"/>
      <c r="U174" s="184"/>
      <c r="V174" s="184"/>
      <c r="W174" s="184"/>
      <c r="X174" s="184"/>
      <c r="Y174" s="185"/>
      <c r="Z174" s="62"/>
    </row>
    <row r="175" spans="1:27" ht="20.100000000000001" customHeight="1" x14ac:dyDescent="0.15">
      <c r="B175" s="62"/>
      <c r="C175" s="85"/>
      <c r="D175" s="278"/>
      <c r="E175" s="213"/>
      <c r="F175" s="214"/>
      <c r="G175" s="192" t="s">
        <v>72</v>
      </c>
      <c r="H175" s="193"/>
      <c r="I175" s="162" t="s">
        <v>349</v>
      </c>
      <c r="J175" s="162"/>
      <c r="K175" s="162"/>
      <c r="L175" s="162"/>
      <c r="M175" s="7"/>
      <c r="N175" s="252"/>
      <c r="O175" s="252"/>
      <c r="P175" s="252"/>
      <c r="Q175" s="252"/>
      <c r="R175" s="252"/>
      <c r="S175" s="163" t="s">
        <v>46</v>
      </c>
      <c r="T175" s="163"/>
      <c r="U175" s="163"/>
      <c r="V175" s="164"/>
      <c r="W175" s="164"/>
      <c r="X175" s="164"/>
      <c r="Y175" s="165"/>
      <c r="Z175" s="62"/>
    </row>
    <row r="176" spans="1:27" ht="30" customHeight="1" x14ac:dyDescent="0.15">
      <c r="B176" s="62"/>
      <c r="C176" s="85"/>
      <c r="D176" s="278"/>
      <c r="E176" s="290"/>
      <c r="F176" s="291"/>
      <c r="G176" s="192" t="s">
        <v>73</v>
      </c>
      <c r="H176" s="193"/>
      <c r="I176" s="162" t="s">
        <v>74</v>
      </c>
      <c r="J176" s="162"/>
      <c r="K176" s="162"/>
      <c r="L176" s="162"/>
      <c r="M176" s="7"/>
      <c r="N176" s="162" t="s">
        <v>262</v>
      </c>
      <c r="O176" s="162"/>
      <c r="P176" s="162"/>
      <c r="Q176" s="162"/>
      <c r="R176" s="162"/>
      <c r="S176" s="169"/>
      <c r="T176" s="169"/>
      <c r="U176" s="169"/>
      <c r="V176" s="170"/>
      <c r="W176" s="170"/>
      <c r="X176" s="170"/>
      <c r="Y176" s="171"/>
      <c r="Z176" s="62"/>
    </row>
    <row r="177" spans="1:26" s="89" customFormat="1" ht="90" customHeight="1" x14ac:dyDescent="0.15">
      <c r="A177" s="86"/>
      <c r="B177" s="87"/>
      <c r="C177" s="88"/>
      <c r="D177" s="278" t="s">
        <v>76</v>
      </c>
      <c r="E177" s="162" t="s">
        <v>77</v>
      </c>
      <c r="F177" s="162"/>
      <c r="G177" s="192" t="s">
        <v>78</v>
      </c>
      <c r="H177" s="193"/>
      <c r="I177" s="162" t="s">
        <v>79</v>
      </c>
      <c r="J177" s="162"/>
      <c r="K177" s="162"/>
      <c r="L177" s="162"/>
      <c r="M177" s="7"/>
      <c r="N177" s="162" t="s">
        <v>263</v>
      </c>
      <c r="O177" s="162"/>
      <c r="P177" s="162"/>
      <c r="Q177" s="162"/>
      <c r="R177" s="162"/>
      <c r="S177" s="228" t="s">
        <v>80</v>
      </c>
      <c r="T177" s="228"/>
      <c r="U177" s="228"/>
      <c r="V177" s="183"/>
      <c r="W177" s="183"/>
      <c r="X177" s="183"/>
      <c r="Y177" s="229"/>
      <c r="Z177" s="87"/>
    </row>
    <row r="178" spans="1:26" ht="120" customHeight="1" x14ac:dyDescent="0.15">
      <c r="B178" s="62"/>
      <c r="C178" s="85"/>
      <c r="D178" s="278"/>
      <c r="E178" s="162"/>
      <c r="F178" s="162"/>
      <c r="G178" s="192" t="s">
        <v>81</v>
      </c>
      <c r="H178" s="193"/>
      <c r="I178" s="162" t="s">
        <v>82</v>
      </c>
      <c r="J178" s="162"/>
      <c r="K178" s="162"/>
      <c r="L178" s="162"/>
      <c r="M178" s="7"/>
      <c r="N178" s="162" t="s">
        <v>264</v>
      </c>
      <c r="O178" s="162"/>
      <c r="P178" s="162"/>
      <c r="Q178" s="162"/>
      <c r="R178" s="162"/>
      <c r="S178" s="254" t="s">
        <v>272</v>
      </c>
      <c r="T178" s="254"/>
      <c r="U178" s="254"/>
      <c r="V178" s="256"/>
      <c r="W178" s="256"/>
      <c r="X178" s="256"/>
      <c r="Y178" s="259"/>
      <c r="Z178" s="62"/>
    </row>
    <row r="179" spans="1:26" ht="20.100000000000001" customHeight="1" x14ac:dyDescent="0.15">
      <c r="B179" s="62"/>
      <c r="C179" s="85"/>
      <c r="D179" s="278"/>
      <c r="E179" s="162"/>
      <c r="F179" s="162"/>
      <c r="G179" s="192" t="s">
        <v>83</v>
      </c>
      <c r="H179" s="193"/>
      <c r="I179" s="162" t="s">
        <v>350</v>
      </c>
      <c r="J179" s="162"/>
      <c r="K179" s="162"/>
      <c r="L179" s="162"/>
      <c r="M179" s="7"/>
      <c r="N179" s="252"/>
      <c r="O179" s="252"/>
      <c r="P179" s="252"/>
      <c r="Q179" s="252"/>
      <c r="R179" s="252"/>
      <c r="S179" s="163" t="s">
        <v>47</v>
      </c>
      <c r="T179" s="163"/>
      <c r="U179" s="163"/>
      <c r="V179" s="164"/>
      <c r="W179" s="164"/>
      <c r="X179" s="164"/>
      <c r="Y179" s="165"/>
      <c r="Z179" s="62"/>
    </row>
    <row r="180" spans="1:26" ht="50.1" customHeight="1" x14ac:dyDescent="0.15">
      <c r="B180" s="62"/>
      <c r="C180" s="85"/>
      <c r="D180" s="278"/>
      <c r="E180" s="162"/>
      <c r="F180" s="162"/>
      <c r="G180" s="192" t="s">
        <v>84</v>
      </c>
      <c r="H180" s="193"/>
      <c r="I180" s="162" t="s">
        <v>85</v>
      </c>
      <c r="J180" s="162"/>
      <c r="K180" s="162"/>
      <c r="L180" s="162"/>
      <c r="M180" s="7"/>
      <c r="N180" s="162" t="s">
        <v>265</v>
      </c>
      <c r="O180" s="162"/>
      <c r="P180" s="162"/>
      <c r="Q180" s="162"/>
      <c r="R180" s="162"/>
      <c r="S180" s="228" t="s">
        <v>86</v>
      </c>
      <c r="T180" s="228"/>
      <c r="U180" s="228"/>
      <c r="V180" s="183"/>
      <c r="W180" s="183"/>
      <c r="X180" s="183"/>
      <c r="Y180" s="229"/>
      <c r="Z180" s="62"/>
    </row>
    <row r="181" spans="1:26" ht="30" customHeight="1" x14ac:dyDescent="0.15">
      <c r="B181" s="62"/>
      <c r="C181" s="85"/>
      <c r="D181" s="278"/>
      <c r="E181" s="162"/>
      <c r="F181" s="162"/>
      <c r="G181" s="192" t="s">
        <v>87</v>
      </c>
      <c r="H181" s="193"/>
      <c r="I181" s="162" t="s">
        <v>271</v>
      </c>
      <c r="J181" s="162"/>
      <c r="K181" s="162"/>
      <c r="L181" s="162"/>
      <c r="M181" s="7"/>
      <c r="N181" s="162" t="s">
        <v>266</v>
      </c>
      <c r="O181" s="162"/>
      <c r="P181" s="162"/>
      <c r="Q181" s="162"/>
      <c r="R181" s="162"/>
      <c r="S181" s="228" t="s">
        <v>344</v>
      </c>
      <c r="T181" s="228"/>
      <c r="U181" s="228"/>
      <c r="V181" s="183"/>
      <c r="W181" s="183"/>
      <c r="X181" s="183"/>
      <c r="Y181" s="229"/>
      <c r="Z181" s="62"/>
    </row>
    <row r="182" spans="1:26" ht="20.100000000000001" customHeight="1" x14ac:dyDescent="0.15">
      <c r="B182" s="62"/>
      <c r="C182" s="85"/>
      <c r="D182" s="278"/>
      <c r="E182" s="162"/>
      <c r="F182" s="162"/>
      <c r="G182" s="192" t="s">
        <v>88</v>
      </c>
      <c r="H182" s="193"/>
      <c r="I182" s="162" t="s">
        <v>89</v>
      </c>
      <c r="J182" s="162"/>
      <c r="K182" s="162"/>
      <c r="L182" s="162"/>
      <c r="M182" s="7"/>
      <c r="N182" s="162"/>
      <c r="O182" s="162"/>
      <c r="P182" s="162"/>
      <c r="Q182" s="162"/>
      <c r="R182" s="162"/>
      <c r="S182" s="169"/>
      <c r="T182" s="169"/>
      <c r="U182" s="169"/>
      <c r="V182" s="170"/>
      <c r="W182" s="170"/>
      <c r="X182" s="170"/>
      <c r="Y182" s="171"/>
      <c r="Z182" s="62"/>
    </row>
    <row r="183" spans="1:26" ht="30" customHeight="1" x14ac:dyDescent="0.15">
      <c r="B183" s="62"/>
      <c r="C183" s="85"/>
      <c r="D183" s="278"/>
      <c r="E183" s="162"/>
      <c r="F183" s="162"/>
      <c r="G183" s="192" t="s">
        <v>90</v>
      </c>
      <c r="H183" s="193"/>
      <c r="I183" s="162" t="s">
        <v>91</v>
      </c>
      <c r="J183" s="162"/>
      <c r="K183" s="162"/>
      <c r="L183" s="162"/>
      <c r="M183" s="7"/>
      <c r="N183" s="162"/>
      <c r="O183" s="162"/>
      <c r="P183" s="162"/>
      <c r="Q183" s="162"/>
      <c r="R183" s="162"/>
      <c r="S183" s="228" t="s">
        <v>92</v>
      </c>
      <c r="T183" s="228"/>
      <c r="U183" s="228"/>
      <c r="V183" s="183"/>
      <c r="W183" s="183"/>
      <c r="X183" s="183"/>
      <c r="Y183" s="229"/>
      <c r="Z183" s="62"/>
    </row>
    <row r="184" spans="1:26" ht="30" customHeight="1" x14ac:dyDescent="0.15">
      <c r="B184" s="62"/>
      <c r="C184" s="85"/>
      <c r="D184" s="278"/>
      <c r="E184" s="162"/>
      <c r="F184" s="162"/>
      <c r="G184" s="192" t="s">
        <v>93</v>
      </c>
      <c r="H184" s="193"/>
      <c r="I184" s="162" t="s">
        <v>94</v>
      </c>
      <c r="J184" s="162"/>
      <c r="K184" s="162"/>
      <c r="L184" s="162"/>
      <c r="M184" s="7"/>
      <c r="N184" s="162"/>
      <c r="O184" s="162"/>
      <c r="P184" s="162"/>
      <c r="Q184" s="162"/>
      <c r="R184" s="162"/>
      <c r="S184" s="228" t="s">
        <v>95</v>
      </c>
      <c r="T184" s="228"/>
      <c r="U184" s="228"/>
      <c r="V184" s="183"/>
      <c r="W184" s="183"/>
      <c r="X184" s="183"/>
      <c r="Y184" s="229"/>
      <c r="Z184" s="62"/>
    </row>
    <row r="185" spans="1:26" ht="30" customHeight="1" x14ac:dyDescent="0.15">
      <c r="B185" s="62"/>
      <c r="C185" s="85"/>
      <c r="D185" s="278"/>
      <c r="E185" s="162"/>
      <c r="F185" s="162"/>
      <c r="G185" s="192" t="s">
        <v>96</v>
      </c>
      <c r="H185" s="193"/>
      <c r="I185" s="162" t="s">
        <v>97</v>
      </c>
      <c r="J185" s="162"/>
      <c r="K185" s="162"/>
      <c r="L185" s="162"/>
      <c r="M185" s="7"/>
      <c r="N185" s="162"/>
      <c r="O185" s="162"/>
      <c r="P185" s="162"/>
      <c r="Q185" s="162"/>
      <c r="R185" s="162"/>
      <c r="S185" s="228" t="s">
        <v>98</v>
      </c>
      <c r="T185" s="228"/>
      <c r="U185" s="228"/>
      <c r="V185" s="183"/>
      <c r="W185" s="183"/>
      <c r="X185" s="183"/>
      <c r="Y185" s="229"/>
      <c r="Z185" s="62"/>
    </row>
    <row r="186" spans="1:26" ht="50.1" customHeight="1" x14ac:dyDescent="0.15">
      <c r="B186" s="62"/>
      <c r="C186" s="85"/>
      <c r="D186" s="278"/>
      <c r="E186" s="162"/>
      <c r="F186" s="162"/>
      <c r="G186" s="192" t="s">
        <v>99</v>
      </c>
      <c r="H186" s="193"/>
      <c r="I186" s="162" t="s">
        <v>100</v>
      </c>
      <c r="J186" s="162"/>
      <c r="K186" s="162"/>
      <c r="L186" s="162"/>
      <c r="M186" s="7"/>
      <c r="N186" s="162"/>
      <c r="O186" s="162"/>
      <c r="P186" s="162"/>
      <c r="Q186" s="162"/>
      <c r="R186" s="162"/>
      <c r="S186" s="228" t="s">
        <v>101</v>
      </c>
      <c r="T186" s="228"/>
      <c r="U186" s="228"/>
      <c r="V186" s="183"/>
      <c r="W186" s="183"/>
      <c r="X186" s="183"/>
      <c r="Y186" s="229"/>
      <c r="Z186" s="62"/>
    </row>
    <row r="187" spans="1:26" ht="20.100000000000001" customHeight="1" x14ac:dyDescent="0.15">
      <c r="B187" s="62"/>
      <c r="C187" s="85"/>
      <c r="D187" s="278"/>
      <c r="E187" s="162"/>
      <c r="F187" s="162"/>
      <c r="G187" s="192" t="s">
        <v>102</v>
      </c>
      <c r="H187" s="193"/>
      <c r="I187" s="162" t="s">
        <v>103</v>
      </c>
      <c r="J187" s="162"/>
      <c r="K187" s="162"/>
      <c r="L187" s="162"/>
      <c r="M187" s="7"/>
      <c r="N187" s="162"/>
      <c r="O187" s="162"/>
      <c r="P187" s="162"/>
      <c r="Q187" s="162"/>
      <c r="R187" s="162"/>
      <c r="S187" s="228" t="s">
        <v>104</v>
      </c>
      <c r="T187" s="228"/>
      <c r="U187" s="228"/>
      <c r="V187" s="183"/>
      <c r="W187" s="183"/>
      <c r="X187" s="183"/>
      <c r="Y187" s="229"/>
      <c r="Z187" s="62"/>
    </row>
    <row r="188" spans="1:26" ht="20.100000000000001" customHeight="1" x14ac:dyDescent="0.15">
      <c r="B188" s="62"/>
      <c r="C188" s="85"/>
      <c r="D188" s="278"/>
      <c r="E188" s="162"/>
      <c r="F188" s="162"/>
      <c r="G188" s="192" t="s">
        <v>105</v>
      </c>
      <c r="H188" s="193"/>
      <c r="I188" s="162" t="s">
        <v>106</v>
      </c>
      <c r="J188" s="162"/>
      <c r="K188" s="162"/>
      <c r="L188" s="162"/>
      <c r="M188" s="7"/>
      <c r="N188" s="162"/>
      <c r="O188" s="162"/>
      <c r="P188" s="162"/>
      <c r="Q188" s="162"/>
      <c r="R188" s="162"/>
      <c r="S188" s="169"/>
      <c r="T188" s="169"/>
      <c r="U188" s="169"/>
      <c r="V188" s="170"/>
      <c r="W188" s="170"/>
      <c r="X188" s="170"/>
      <c r="Y188" s="171"/>
      <c r="Z188" s="62"/>
    </row>
    <row r="189" spans="1:26" ht="20.100000000000001" customHeight="1" x14ac:dyDescent="0.15">
      <c r="B189" s="62"/>
      <c r="C189" s="85"/>
      <c r="D189" s="278"/>
      <c r="E189" s="162"/>
      <c r="F189" s="162"/>
      <c r="G189" s="264" t="s">
        <v>107</v>
      </c>
      <c r="H189" s="265"/>
      <c r="I189" s="162" t="s">
        <v>108</v>
      </c>
      <c r="J189" s="162"/>
      <c r="K189" s="162"/>
      <c r="L189" s="162"/>
      <c r="M189" s="7"/>
      <c r="N189" s="199" t="s">
        <v>267</v>
      </c>
      <c r="O189" s="199"/>
      <c r="P189" s="199"/>
      <c r="Q189" s="199"/>
      <c r="R189" s="199"/>
      <c r="S189" s="169"/>
      <c r="T189" s="169"/>
      <c r="U189" s="169"/>
      <c r="V189" s="170"/>
      <c r="W189" s="170"/>
      <c r="X189" s="170"/>
      <c r="Y189" s="171"/>
      <c r="Z189" s="62"/>
    </row>
    <row r="190" spans="1:26" s="89" customFormat="1" ht="75" customHeight="1" x14ac:dyDescent="0.15">
      <c r="A190" s="86"/>
      <c r="B190" s="87"/>
      <c r="C190" s="88"/>
      <c r="D190" s="278"/>
      <c r="E190" s="162"/>
      <c r="F190" s="162"/>
      <c r="G190" s="192" t="s">
        <v>109</v>
      </c>
      <c r="H190" s="193"/>
      <c r="I190" s="162" t="s">
        <v>351</v>
      </c>
      <c r="J190" s="162"/>
      <c r="K190" s="162"/>
      <c r="L190" s="162"/>
      <c r="M190" s="7"/>
      <c r="N190" s="162" t="s">
        <v>321</v>
      </c>
      <c r="O190" s="162"/>
      <c r="P190" s="162"/>
      <c r="Q190" s="162"/>
      <c r="R190" s="162"/>
      <c r="S190" s="228" t="s">
        <v>110</v>
      </c>
      <c r="T190" s="228"/>
      <c r="U190" s="228"/>
      <c r="V190" s="183"/>
      <c r="W190" s="183"/>
      <c r="X190" s="183"/>
      <c r="Y190" s="229"/>
      <c r="Z190" s="87"/>
    </row>
    <row r="191" spans="1:26" ht="30" customHeight="1" x14ac:dyDescent="0.15">
      <c r="B191" s="62"/>
      <c r="C191" s="85"/>
      <c r="D191" s="278"/>
      <c r="E191" s="162"/>
      <c r="F191" s="162"/>
      <c r="G191" s="192" t="s">
        <v>111</v>
      </c>
      <c r="H191" s="193"/>
      <c r="I191" s="162" t="s">
        <v>352</v>
      </c>
      <c r="J191" s="162"/>
      <c r="K191" s="162"/>
      <c r="L191" s="162"/>
      <c r="M191" s="7"/>
      <c r="N191" s="162" t="s">
        <v>112</v>
      </c>
      <c r="O191" s="162"/>
      <c r="P191" s="162"/>
      <c r="Q191" s="162"/>
      <c r="R191" s="162"/>
      <c r="S191" s="163" t="s">
        <v>347</v>
      </c>
      <c r="T191" s="228"/>
      <c r="U191" s="228"/>
      <c r="V191" s="183"/>
      <c r="W191" s="183"/>
      <c r="X191" s="183"/>
      <c r="Y191" s="229"/>
      <c r="Z191" s="62"/>
    </row>
    <row r="192" spans="1:26" ht="30" customHeight="1" x14ac:dyDescent="0.15">
      <c r="B192" s="62"/>
      <c r="C192" s="85"/>
      <c r="D192" s="278"/>
      <c r="E192" s="162"/>
      <c r="F192" s="162"/>
      <c r="G192" s="192" t="s">
        <v>113</v>
      </c>
      <c r="H192" s="193"/>
      <c r="I192" s="162" t="s">
        <v>114</v>
      </c>
      <c r="J192" s="162"/>
      <c r="K192" s="162"/>
      <c r="L192" s="162"/>
      <c r="M192" s="7"/>
      <c r="N192" s="162" t="s">
        <v>273</v>
      </c>
      <c r="O192" s="162"/>
      <c r="P192" s="162"/>
      <c r="Q192" s="162"/>
      <c r="R192" s="162"/>
      <c r="S192" s="163" t="s">
        <v>48</v>
      </c>
      <c r="T192" s="163"/>
      <c r="U192" s="163"/>
      <c r="V192" s="164"/>
      <c r="W192" s="164"/>
      <c r="X192" s="164"/>
      <c r="Y192" s="165"/>
      <c r="Z192" s="62"/>
    </row>
    <row r="193" spans="2:26" ht="20.100000000000001" customHeight="1" x14ac:dyDescent="0.15">
      <c r="B193" s="62"/>
      <c r="C193" s="85"/>
      <c r="D193" s="279"/>
      <c r="E193" s="172"/>
      <c r="F193" s="172"/>
      <c r="G193" s="194" t="s">
        <v>115</v>
      </c>
      <c r="H193" s="195"/>
      <c r="I193" s="172" t="s">
        <v>116</v>
      </c>
      <c r="J193" s="172"/>
      <c r="K193" s="172"/>
      <c r="L193" s="172"/>
      <c r="M193" s="8"/>
      <c r="N193" s="172"/>
      <c r="O193" s="172"/>
      <c r="P193" s="172"/>
      <c r="Q193" s="172"/>
      <c r="R193" s="172"/>
      <c r="S193" s="166"/>
      <c r="T193" s="166"/>
      <c r="U193" s="166"/>
      <c r="V193" s="167"/>
      <c r="W193" s="167"/>
      <c r="X193" s="167"/>
      <c r="Y193" s="168"/>
      <c r="Z193" s="62"/>
    </row>
    <row r="194" spans="2:26" ht="30" customHeight="1" x14ac:dyDescent="0.15">
      <c r="B194" s="62"/>
      <c r="C194" s="85"/>
      <c r="D194" s="202">
        <v>22</v>
      </c>
      <c r="E194" s="253" t="s">
        <v>117</v>
      </c>
      <c r="F194" s="253"/>
      <c r="G194" s="196" t="s">
        <v>118</v>
      </c>
      <c r="H194" s="197"/>
      <c r="I194" s="182" t="s">
        <v>119</v>
      </c>
      <c r="J194" s="182"/>
      <c r="K194" s="182"/>
      <c r="L194" s="182"/>
      <c r="M194" s="6"/>
      <c r="N194" s="182" t="s">
        <v>291</v>
      </c>
      <c r="O194" s="182"/>
      <c r="P194" s="182"/>
      <c r="Q194" s="182"/>
      <c r="R194" s="182"/>
      <c r="S194" s="266"/>
      <c r="T194" s="266"/>
      <c r="U194" s="266"/>
      <c r="V194" s="267"/>
      <c r="W194" s="267"/>
      <c r="X194" s="267"/>
      <c r="Y194" s="268"/>
      <c r="Z194" s="62"/>
    </row>
    <row r="195" spans="2:26" ht="20.100000000000001" customHeight="1" x14ac:dyDescent="0.15">
      <c r="B195" s="62"/>
      <c r="C195" s="85"/>
      <c r="D195" s="202"/>
      <c r="E195" s="254"/>
      <c r="F195" s="254"/>
      <c r="G195" s="264" t="s">
        <v>120</v>
      </c>
      <c r="H195" s="265"/>
      <c r="I195" s="162" t="s">
        <v>121</v>
      </c>
      <c r="J195" s="162"/>
      <c r="K195" s="162"/>
      <c r="L195" s="162"/>
      <c r="M195" s="7"/>
      <c r="N195" s="199"/>
      <c r="O195" s="199"/>
      <c r="P195" s="199"/>
      <c r="Q195" s="199"/>
      <c r="R195" s="199"/>
      <c r="S195" s="169"/>
      <c r="T195" s="169"/>
      <c r="U195" s="169"/>
      <c r="V195" s="170"/>
      <c r="W195" s="170"/>
      <c r="X195" s="170"/>
      <c r="Y195" s="171"/>
      <c r="Z195" s="62"/>
    </row>
    <row r="196" spans="2:26" ht="20.100000000000001" customHeight="1" x14ac:dyDescent="0.15">
      <c r="B196" s="62"/>
      <c r="C196" s="85"/>
      <c r="D196" s="202"/>
      <c r="E196" s="254"/>
      <c r="F196" s="254"/>
      <c r="G196" s="192" t="s">
        <v>122</v>
      </c>
      <c r="H196" s="193"/>
      <c r="I196" s="162" t="s">
        <v>123</v>
      </c>
      <c r="J196" s="162"/>
      <c r="K196" s="162"/>
      <c r="L196" s="162"/>
      <c r="M196" s="7"/>
      <c r="N196" s="162"/>
      <c r="O196" s="162"/>
      <c r="P196" s="162"/>
      <c r="Q196" s="162"/>
      <c r="R196" s="162"/>
      <c r="S196" s="169"/>
      <c r="T196" s="169"/>
      <c r="U196" s="169"/>
      <c r="V196" s="170"/>
      <c r="W196" s="170"/>
      <c r="X196" s="170"/>
      <c r="Y196" s="171"/>
      <c r="Z196" s="62"/>
    </row>
    <row r="197" spans="2:26" ht="20.100000000000001" customHeight="1" x14ac:dyDescent="0.15">
      <c r="B197" s="62"/>
      <c r="C197" s="85"/>
      <c r="D197" s="202"/>
      <c r="E197" s="255"/>
      <c r="F197" s="255"/>
      <c r="G197" s="230" t="s">
        <v>124</v>
      </c>
      <c r="H197" s="231"/>
      <c r="I197" s="172" t="s">
        <v>125</v>
      </c>
      <c r="J197" s="172"/>
      <c r="K197" s="172"/>
      <c r="L197" s="172"/>
      <c r="M197" s="8"/>
      <c r="N197" s="269"/>
      <c r="O197" s="269"/>
      <c r="P197" s="269"/>
      <c r="Q197" s="269"/>
      <c r="R197" s="269"/>
      <c r="S197" s="166"/>
      <c r="T197" s="166"/>
      <c r="U197" s="166"/>
      <c r="V197" s="167"/>
      <c r="W197" s="167"/>
      <c r="X197" s="167"/>
      <c r="Y197" s="168"/>
      <c r="Z197" s="62"/>
    </row>
    <row r="198" spans="2:26" ht="60" customHeight="1" x14ac:dyDescent="0.15">
      <c r="B198" s="62"/>
      <c r="C198" s="85"/>
      <c r="D198" s="201" t="s">
        <v>126</v>
      </c>
      <c r="E198" s="253" t="s">
        <v>127</v>
      </c>
      <c r="F198" s="253"/>
      <c r="G198" s="196" t="s">
        <v>128</v>
      </c>
      <c r="H198" s="197"/>
      <c r="I198" s="182" t="s">
        <v>353</v>
      </c>
      <c r="J198" s="182"/>
      <c r="K198" s="182"/>
      <c r="L198" s="182"/>
      <c r="M198" s="6"/>
      <c r="N198" s="182" t="s">
        <v>322</v>
      </c>
      <c r="O198" s="182"/>
      <c r="P198" s="182"/>
      <c r="Q198" s="182"/>
      <c r="R198" s="182"/>
      <c r="S198" s="261" t="s">
        <v>319</v>
      </c>
      <c r="T198" s="262"/>
      <c r="U198" s="262"/>
      <c r="V198" s="238"/>
      <c r="W198" s="238"/>
      <c r="X198" s="238"/>
      <c r="Y198" s="263"/>
      <c r="Z198" s="62"/>
    </row>
    <row r="199" spans="2:26" ht="50.1" customHeight="1" x14ac:dyDescent="0.15">
      <c r="B199" s="62"/>
      <c r="C199" s="85"/>
      <c r="D199" s="202"/>
      <c r="E199" s="254"/>
      <c r="F199" s="254"/>
      <c r="G199" s="192" t="s">
        <v>129</v>
      </c>
      <c r="H199" s="193"/>
      <c r="I199" s="162" t="s">
        <v>354</v>
      </c>
      <c r="J199" s="162"/>
      <c r="K199" s="162"/>
      <c r="L199" s="162"/>
      <c r="M199" s="7"/>
      <c r="N199" s="162" t="s">
        <v>130</v>
      </c>
      <c r="O199" s="162"/>
      <c r="P199" s="162"/>
      <c r="Q199" s="162"/>
      <c r="R199" s="162"/>
      <c r="S199" s="163" t="s">
        <v>49</v>
      </c>
      <c r="T199" s="163"/>
      <c r="U199" s="163"/>
      <c r="V199" s="164"/>
      <c r="W199" s="164"/>
      <c r="X199" s="164"/>
      <c r="Y199" s="165"/>
      <c r="Z199" s="62"/>
    </row>
    <row r="200" spans="2:26" ht="20.100000000000001" customHeight="1" x14ac:dyDescent="0.15">
      <c r="B200" s="62"/>
      <c r="C200" s="85"/>
      <c r="D200" s="202"/>
      <c r="E200" s="254"/>
      <c r="F200" s="254"/>
      <c r="G200" s="192" t="s">
        <v>131</v>
      </c>
      <c r="H200" s="193"/>
      <c r="I200" s="162" t="s">
        <v>132</v>
      </c>
      <c r="J200" s="162"/>
      <c r="K200" s="162"/>
      <c r="L200" s="162"/>
      <c r="M200" s="7"/>
      <c r="N200" s="162"/>
      <c r="O200" s="162"/>
      <c r="P200" s="162"/>
      <c r="Q200" s="162"/>
      <c r="R200" s="162"/>
      <c r="S200" s="169"/>
      <c r="T200" s="169"/>
      <c r="U200" s="169"/>
      <c r="V200" s="170"/>
      <c r="W200" s="170"/>
      <c r="X200" s="170"/>
      <c r="Y200" s="171"/>
      <c r="Z200" s="62"/>
    </row>
    <row r="201" spans="2:26" ht="20.100000000000001" customHeight="1" x14ac:dyDescent="0.15">
      <c r="B201" s="62"/>
      <c r="C201" s="85"/>
      <c r="D201" s="202"/>
      <c r="E201" s="260"/>
      <c r="F201" s="260"/>
      <c r="G201" s="192" t="s">
        <v>133</v>
      </c>
      <c r="H201" s="193"/>
      <c r="I201" s="162" t="s">
        <v>134</v>
      </c>
      <c r="J201" s="162"/>
      <c r="K201" s="162"/>
      <c r="L201" s="162"/>
      <c r="M201" s="7"/>
      <c r="N201" s="207" t="s">
        <v>268</v>
      </c>
      <c r="O201" s="207"/>
      <c r="P201" s="207"/>
      <c r="Q201" s="207"/>
      <c r="R201" s="207"/>
      <c r="S201" s="169"/>
      <c r="T201" s="169"/>
      <c r="U201" s="169"/>
      <c r="V201" s="170"/>
      <c r="W201" s="170"/>
      <c r="X201" s="170"/>
      <c r="Y201" s="171"/>
      <c r="Z201" s="62"/>
    </row>
    <row r="202" spans="2:26" ht="20.100000000000001" customHeight="1" x14ac:dyDescent="0.15">
      <c r="B202" s="62"/>
      <c r="C202" s="85"/>
      <c r="D202" s="202"/>
      <c r="E202" s="255"/>
      <c r="F202" s="255"/>
      <c r="G202" s="194">
        <v>1215</v>
      </c>
      <c r="H202" s="195"/>
      <c r="I202" s="208" t="s">
        <v>292</v>
      </c>
      <c r="J202" s="208"/>
      <c r="K202" s="208"/>
      <c r="L202" s="208"/>
      <c r="M202" s="9"/>
      <c r="N202" s="172"/>
      <c r="O202" s="172"/>
      <c r="P202" s="172"/>
      <c r="Q202" s="172"/>
      <c r="R202" s="172"/>
      <c r="S202" s="169"/>
      <c r="T202" s="169"/>
      <c r="U202" s="169"/>
      <c r="V202" s="170"/>
      <c r="W202" s="170"/>
      <c r="X202" s="170"/>
      <c r="Y202" s="171"/>
      <c r="Z202" s="62"/>
    </row>
    <row r="203" spans="2:26" ht="39.950000000000003" customHeight="1" x14ac:dyDescent="0.15">
      <c r="B203" s="62"/>
      <c r="C203" s="85"/>
      <c r="D203" s="201" t="s">
        <v>135</v>
      </c>
      <c r="E203" s="253" t="s">
        <v>136</v>
      </c>
      <c r="F203" s="253"/>
      <c r="G203" s="196" t="s">
        <v>137</v>
      </c>
      <c r="H203" s="197"/>
      <c r="I203" s="182" t="s">
        <v>138</v>
      </c>
      <c r="J203" s="182"/>
      <c r="K203" s="182"/>
      <c r="L203" s="182"/>
      <c r="M203" s="6"/>
      <c r="N203" s="182" t="s">
        <v>269</v>
      </c>
      <c r="O203" s="182"/>
      <c r="P203" s="182"/>
      <c r="Q203" s="182"/>
      <c r="R203" s="182"/>
      <c r="S203" s="176"/>
      <c r="T203" s="176"/>
      <c r="U203" s="176"/>
      <c r="V203" s="177"/>
      <c r="W203" s="177"/>
      <c r="X203" s="177"/>
      <c r="Y203" s="178"/>
      <c r="Z203" s="62"/>
    </row>
    <row r="204" spans="2:26" ht="20.100000000000001" customHeight="1" x14ac:dyDescent="0.15">
      <c r="B204" s="62"/>
      <c r="C204" s="85"/>
      <c r="D204" s="202"/>
      <c r="E204" s="254"/>
      <c r="F204" s="254"/>
      <c r="G204" s="192">
        <v>1319</v>
      </c>
      <c r="H204" s="193"/>
      <c r="I204" s="162" t="s">
        <v>274</v>
      </c>
      <c r="J204" s="162"/>
      <c r="K204" s="162"/>
      <c r="L204" s="162"/>
      <c r="M204" s="7"/>
      <c r="N204" s="162" t="s">
        <v>323</v>
      </c>
      <c r="O204" s="162"/>
      <c r="P204" s="162"/>
      <c r="Q204" s="162"/>
      <c r="R204" s="162"/>
      <c r="S204" s="170"/>
      <c r="T204" s="187"/>
      <c r="U204" s="187"/>
      <c r="V204" s="187"/>
      <c r="W204" s="187"/>
      <c r="X204" s="187"/>
      <c r="Y204" s="188"/>
      <c r="Z204" s="62"/>
    </row>
    <row r="205" spans="2:26" ht="20.100000000000001" customHeight="1" x14ac:dyDescent="0.15">
      <c r="B205" s="62"/>
      <c r="C205" s="85"/>
      <c r="D205" s="202"/>
      <c r="E205" s="254"/>
      <c r="F205" s="254"/>
      <c r="G205" s="192" t="s">
        <v>139</v>
      </c>
      <c r="H205" s="193"/>
      <c r="I205" s="162" t="s">
        <v>140</v>
      </c>
      <c r="J205" s="162"/>
      <c r="K205" s="162"/>
      <c r="L205" s="162"/>
      <c r="M205" s="7"/>
      <c r="N205" s="162"/>
      <c r="O205" s="162"/>
      <c r="P205" s="162"/>
      <c r="Q205" s="162"/>
      <c r="R205" s="162"/>
      <c r="S205" s="169"/>
      <c r="T205" s="169"/>
      <c r="U205" s="169"/>
      <c r="V205" s="170"/>
      <c r="W205" s="170"/>
      <c r="X205" s="170"/>
      <c r="Y205" s="171"/>
      <c r="Z205" s="62"/>
    </row>
    <row r="206" spans="2:26" ht="99.95" customHeight="1" x14ac:dyDescent="0.15">
      <c r="B206" s="62"/>
      <c r="C206" s="85"/>
      <c r="D206" s="202"/>
      <c r="E206" s="254"/>
      <c r="F206" s="254"/>
      <c r="G206" s="192" t="s">
        <v>141</v>
      </c>
      <c r="H206" s="193"/>
      <c r="I206" s="162" t="s">
        <v>355</v>
      </c>
      <c r="J206" s="162"/>
      <c r="K206" s="162"/>
      <c r="L206" s="162"/>
      <c r="M206" s="7"/>
      <c r="N206" s="162" t="s">
        <v>142</v>
      </c>
      <c r="O206" s="162"/>
      <c r="P206" s="162"/>
      <c r="Q206" s="162"/>
      <c r="R206" s="162"/>
      <c r="S206" s="164" t="s">
        <v>294</v>
      </c>
      <c r="T206" s="222"/>
      <c r="U206" s="222"/>
      <c r="V206" s="222"/>
      <c r="W206" s="222"/>
      <c r="X206" s="222"/>
      <c r="Y206" s="223"/>
      <c r="Z206" s="62"/>
    </row>
    <row r="207" spans="2:26" ht="20.100000000000001" customHeight="1" x14ac:dyDescent="0.15">
      <c r="B207" s="62"/>
      <c r="C207" s="85"/>
      <c r="D207" s="202"/>
      <c r="E207" s="254"/>
      <c r="F207" s="254"/>
      <c r="G207" s="264" t="s">
        <v>143</v>
      </c>
      <c r="H207" s="265"/>
      <c r="I207" s="162" t="s">
        <v>356</v>
      </c>
      <c r="J207" s="162"/>
      <c r="K207" s="162"/>
      <c r="L207" s="162"/>
      <c r="M207" s="7"/>
      <c r="N207" s="199" t="s">
        <v>144</v>
      </c>
      <c r="O207" s="199"/>
      <c r="P207" s="199"/>
      <c r="Q207" s="199"/>
      <c r="R207" s="199"/>
      <c r="S207" s="156" t="s">
        <v>145</v>
      </c>
      <c r="T207" s="157"/>
      <c r="U207" s="157"/>
      <c r="V207" s="157"/>
      <c r="W207" s="157"/>
      <c r="X207" s="157"/>
      <c r="Y207" s="158"/>
      <c r="Z207" s="62"/>
    </row>
    <row r="208" spans="2:26" ht="30" customHeight="1" x14ac:dyDescent="0.15">
      <c r="B208" s="62"/>
      <c r="C208" s="85"/>
      <c r="D208" s="202"/>
      <c r="E208" s="254"/>
      <c r="F208" s="254"/>
      <c r="G208" s="192" t="s">
        <v>146</v>
      </c>
      <c r="H208" s="193"/>
      <c r="I208" s="162" t="s">
        <v>147</v>
      </c>
      <c r="J208" s="162"/>
      <c r="K208" s="162"/>
      <c r="L208" s="162"/>
      <c r="M208" s="7"/>
      <c r="N208" s="162" t="s">
        <v>324</v>
      </c>
      <c r="O208" s="162"/>
      <c r="P208" s="162"/>
      <c r="Q208" s="162"/>
      <c r="R208" s="162"/>
      <c r="S208" s="256" t="s">
        <v>148</v>
      </c>
      <c r="T208" s="257"/>
      <c r="U208" s="257"/>
      <c r="V208" s="257"/>
      <c r="W208" s="257"/>
      <c r="X208" s="257"/>
      <c r="Y208" s="258"/>
      <c r="Z208" s="62"/>
    </row>
    <row r="209" spans="2:26" ht="20.100000000000001" customHeight="1" x14ac:dyDescent="0.15">
      <c r="B209" s="62"/>
      <c r="C209" s="85"/>
      <c r="D209" s="202"/>
      <c r="E209" s="255"/>
      <c r="F209" s="255"/>
      <c r="G209" s="194" t="s">
        <v>149</v>
      </c>
      <c r="H209" s="195"/>
      <c r="I209" s="172" t="s">
        <v>357</v>
      </c>
      <c r="J209" s="172"/>
      <c r="K209" s="172"/>
      <c r="L209" s="172"/>
      <c r="M209" s="8"/>
      <c r="N209" s="172" t="s">
        <v>150</v>
      </c>
      <c r="O209" s="172"/>
      <c r="P209" s="172"/>
      <c r="Q209" s="172"/>
      <c r="R209" s="172"/>
      <c r="S209" s="163" t="s">
        <v>151</v>
      </c>
      <c r="T209" s="163"/>
      <c r="U209" s="163"/>
      <c r="V209" s="164"/>
      <c r="W209" s="164"/>
      <c r="X209" s="164"/>
      <c r="Y209" s="165"/>
      <c r="Z209" s="62"/>
    </row>
    <row r="210" spans="2:26" ht="30" customHeight="1" x14ac:dyDescent="0.15">
      <c r="B210" s="62"/>
      <c r="C210" s="85"/>
      <c r="D210" s="201" t="s">
        <v>152</v>
      </c>
      <c r="E210" s="205" t="s">
        <v>153</v>
      </c>
      <c r="F210" s="206"/>
      <c r="G210" s="196" t="s">
        <v>154</v>
      </c>
      <c r="H210" s="197"/>
      <c r="I210" s="182" t="s">
        <v>285</v>
      </c>
      <c r="J210" s="182"/>
      <c r="K210" s="182"/>
      <c r="L210" s="182"/>
      <c r="M210" s="6"/>
      <c r="N210" s="182" t="s">
        <v>270</v>
      </c>
      <c r="O210" s="182"/>
      <c r="P210" s="182"/>
      <c r="Q210" s="182"/>
      <c r="R210" s="182"/>
      <c r="S210" s="243" t="s">
        <v>155</v>
      </c>
      <c r="T210" s="244"/>
      <c r="U210" s="244"/>
      <c r="V210" s="244"/>
      <c r="W210" s="244"/>
      <c r="X210" s="244"/>
      <c r="Y210" s="245"/>
      <c r="Z210" s="62"/>
    </row>
    <row r="211" spans="2:26" ht="30" customHeight="1" x14ac:dyDescent="0.15">
      <c r="B211" s="62"/>
      <c r="C211" s="85"/>
      <c r="D211" s="202"/>
      <c r="E211" s="205"/>
      <c r="F211" s="206"/>
      <c r="G211" s="192">
        <v>1412</v>
      </c>
      <c r="H211" s="193"/>
      <c r="I211" s="162" t="s">
        <v>275</v>
      </c>
      <c r="J211" s="162"/>
      <c r="K211" s="162"/>
      <c r="L211" s="162"/>
      <c r="M211" s="7"/>
      <c r="N211" s="90"/>
      <c r="O211" s="91"/>
      <c r="P211" s="91"/>
      <c r="Q211" s="91"/>
      <c r="R211" s="92"/>
      <c r="S211" s="246"/>
      <c r="T211" s="247"/>
      <c r="U211" s="247"/>
      <c r="V211" s="247"/>
      <c r="W211" s="247"/>
      <c r="X211" s="247"/>
      <c r="Y211" s="248"/>
      <c r="Z211" s="62"/>
    </row>
    <row r="212" spans="2:26" ht="30" customHeight="1" x14ac:dyDescent="0.15">
      <c r="B212" s="62"/>
      <c r="C212" s="85"/>
      <c r="D212" s="202"/>
      <c r="E212" s="205"/>
      <c r="F212" s="206"/>
      <c r="G212" s="192">
        <v>1413</v>
      </c>
      <c r="H212" s="193"/>
      <c r="I212" s="162" t="s">
        <v>276</v>
      </c>
      <c r="J212" s="162"/>
      <c r="K212" s="162"/>
      <c r="L212" s="162"/>
      <c r="M212" s="7"/>
      <c r="N212" s="150" t="s">
        <v>156</v>
      </c>
      <c r="O212" s="151"/>
      <c r="P212" s="151"/>
      <c r="Q212" s="151"/>
      <c r="R212" s="152"/>
      <c r="S212" s="246"/>
      <c r="T212" s="247"/>
      <c r="U212" s="247"/>
      <c r="V212" s="247"/>
      <c r="W212" s="247"/>
      <c r="X212" s="247"/>
      <c r="Y212" s="248"/>
      <c r="Z212" s="62"/>
    </row>
    <row r="213" spans="2:26" ht="30" customHeight="1" x14ac:dyDescent="0.15">
      <c r="B213" s="62"/>
      <c r="C213" s="85"/>
      <c r="D213" s="202"/>
      <c r="E213" s="205"/>
      <c r="F213" s="206"/>
      <c r="G213" s="192">
        <v>1414</v>
      </c>
      <c r="H213" s="193"/>
      <c r="I213" s="162" t="s">
        <v>277</v>
      </c>
      <c r="J213" s="162"/>
      <c r="K213" s="162"/>
      <c r="L213" s="162"/>
      <c r="M213" s="7"/>
      <c r="N213" s="162" t="s">
        <v>157</v>
      </c>
      <c r="O213" s="162"/>
      <c r="P213" s="162"/>
      <c r="Q213" s="162"/>
      <c r="R213" s="162"/>
      <c r="S213" s="246"/>
      <c r="T213" s="247"/>
      <c r="U213" s="247"/>
      <c r="V213" s="247"/>
      <c r="W213" s="247"/>
      <c r="X213" s="247"/>
      <c r="Y213" s="248"/>
      <c r="Z213" s="62"/>
    </row>
    <row r="214" spans="2:26" ht="30" customHeight="1" x14ac:dyDescent="0.15">
      <c r="B214" s="62"/>
      <c r="C214" s="85"/>
      <c r="D214" s="215"/>
      <c r="E214" s="241"/>
      <c r="F214" s="242"/>
      <c r="G214" s="194" t="s">
        <v>158</v>
      </c>
      <c r="H214" s="195"/>
      <c r="I214" s="172" t="s">
        <v>75</v>
      </c>
      <c r="J214" s="172"/>
      <c r="K214" s="172"/>
      <c r="L214" s="172"/>
      <c r="M214" s="8"/>
      <c r="N214" s="172" t="s">
        <v>159</v>
      </c>
      <c r="O214" s="172"/>
      <c r="P214" s="172"/>
      <c r="Q214" s="172"/>
      <c r="R214" s="172"/>
      <c r="S214" s="249"/>
      <c r="T214" s="250"/>
      <c r="U214" s="250"/>
      <c r="V214" s="250"/>
      <c r="W214" s="250"/>
      <c r="X214" s="250"/>
      <c r="Y214" s="251"/>
      <c r="Z214" s="62"/>
    </row>
    <row r="215" spans="2:26" ht="30" customHeight="1" x14ac:dyDescent="0.15">
      <c r="B215" s="62"/>
      <c r="C215" s="85"/>
      <c r="D215" s="93" t="s">
        <v>160</v>
      </c>
      <c r="E215" s="203" t="s">
        <v>161</v>
      </c>
      <c r="F215" s="204"/>
      <c r="G215" s="232" t="s">
        <v>162</v>
      </c>
      <c r="H215" s="233"/>
      <c r="I215" s="200" t="s">
        <v>358</v>
      </c>
      <c r="J215" s="200"/>
      <c r="K215" s="200"/>
      <c r="L215" s="200"/>
      <c r="M215" s="10"/>
      <c r="N215" s="200" t="s">
        <v>286</v>
      </c>
      <c r="O215" s="200"/>
      <c r="P215" s="200"/>
      <c r="Q215" s="200"/>
      <c r="R215" s="200"/>
      <c r="S215" s="173" t="s">
        <v>163</v>
      </c>
      <c r="T215" s="173"/>
      <c r="U215" s="173"/>
      <c r="V215" s="174"/>
      <c r="W215" s="174"/>
      <c r="X215" s="174"/>
      <c r="Y215" s="175"/>
      <c r="Z215" s="62"/>
    </row>
    <row r="216" spans="2:26" ht="50.1" customHeight="1" x14ac:dyDescent="0.15">
      <c r="B216" s="62"/>
      <c r="C216" s="85"/>
      <c r="D216" s="93" t="s">
        <v>164</v>
      </c>
      <c r="E216" s="203" t="s">
        <v>165</v>
      </c>
      <c r="F216" s="204"/>
      <c r="G216" s="232" t="s">
        <v>166</v>
      </c>
      <c r="H216" s="233"/>
      <c r="I216" s="200" t="s">
        <v>167</v>
      </c>
      <c r="J216" s="200"/>
      <c r="K216" s="200"/>
      <c r="L216" s="200"/>
      <c r="M216" s="10"/>
      <c r="N216" s="200" t="s">
        <v>287</v>
      </c>
      <c r="O216" s="200"/>
      <c r="P216" s="200"/>
      <c r="Q216" s="200"/>
      <c r="R216" s="200"/>
      <c r="S216" s="189" t="s">
        <v>345</v>
      </c>
      <c r="T216" s="189"/>
      <c r="U216" s="189"/>
      <c r="V216" s="190"/>
      <c r="W216" s="190"/>
      <c r="X216" s="190"/>
      <c r="Y216" s="191"/>
      <c r="Z216" s="62"/>
    </row>
    <row r="217" spans="2:26" ht="20.100000000000001" customHeight="1" x14ac:dyDescent="0.15">
      <c r="B217" s="62"/>
      <c r="C217" s="85"/>
      <c r="D217" s="201" t="s">
        <v>168</v>
      </c>
      <c r="E217" s="203" t="s">
        <v>169</v>
      </c>
      <c r="F217" s="204"/>
      <c r="G217" s="196" t="s">
        <v>170</v>
      </c>
      <c r="H217" s="197"/>
      <c r="I217" s="182" t="s">
        <v>171</v>
      </c>
      <c r="J217" s="182"/>
      <c r="K217" s="182"/>
      <c r="L217" s="182"/>
      <c r="M217" s="6"/>
      <c r="N217" s="182" t="s">
        <v>283</v>
      </c>
      <c r="O217" s="182"/>
      <c r="P217" s="182"/>
      <c r="Q217" s="182"/>
      <c r="R217" s="182"/>
      <c r="S217" s="176"/>
      <c r="T217" s="176"/>
      <c r="U217" s="176"/>
      <c r="V217" s="177"/>
      <c r="W217" s="177"/>
      <c r="X217" s="177"/>
      <c r="Y217" s="178"/>
      <c r="Z217" s="62"/>
    </row>
    <row r="218" spans="2:26" ht="30" customHeight="1" x14ac:dyDescent="0.15">
      <c r="B218" s="62"/>
      <c r="C218" s="85"/>
      <c r="D218" s="202"/>
      <c r="E218" s="205"/>
      <c r="F218" s="206"/>
      <c r="G218" s="192" t="s">
        <v>172</v>
      </c>
      <c r="H218" s="193"/>
      <c r="I218" s="162" t="s">
        <v>359</v>
      </c>
      <c r="J218" s="162"/>
      <c r="K218" s="162"/>
      <c r="L218" s="162"/>
      <c r="M218" s="7"/>
      <c r="N218" s="162" t="s">
        <v>360</v>
      </c>
      <c r="O218" s="162"/>
      <c r="P218" s="162"/>
      <c r="Q218" s="162"/>
      <c r="R218" s="162"/>
      <c r="S218" s="163" t="s">
        <v>50</v>
      </c>
      <c r="T218" s="163"/>
      <c r="U218" s="163"/>
      <c r="V218" s="164"/>
      <c r="W218" s="164"/>
      <c r="X218" s="164"/>
      <c r="Y218" s="165"/>
      <c r="Z218" s="62"/>
    </row>
    <row r="219" spans="2:26" ht="150" customHeight="1" x14ac:dyDescent="0.15">
      <c r="B219" s="62"/>
      <c r="C219" s="85"/>
      <c r="D219" s="202"/>
      <c r="E219" s="205"/>
      <c r="F219" s="206"/>
      <c r="G219" s="192" t="s">
        <v>173</v>
      </c>
      <c r="H219" s="193"/>
      <c r="I219" s="162" t="s">
        <v>174</v>
      </c>
      <c r="J219" s="162"/>
      <c r="K219" s="162"/>
      <c r="L219" s="162"/>
      <c r="M219" s="7"/>
      <c r="N219" s="234" t="s">
        <v>325</v>
      </c>
      <c r="O219" s="234"/>
      <c r="P219" s="234"/>
      <c r="Q219" s="234"/>
      <c r="R219" s="234"/>
      <c r="S219" s="235" t="s">
        <v>348</v>
      </c>
      <c r="T219" s="236"/>
      <c r="U219" s="236"/>
      <c r="V219" s="236"/>
      <c r="W219" s="236"/>
      <c r="X219" s="236"/>
      <c r="Y219" s="237"/>
      <c r="Z219" s="62"/>
    </row>
    <row r="220" spans="2:26" ht="120" customHeight="1" x14ac:dyDescent="0.15">
      <c r="B220" s="62"/>
      <c r="C220" s="85"/>
      <c r="D220" s="202"/>
      <c r="E220" s="205"/>
      <c r="F220" s="206"/>
      <c r="G220" s="192" t="s">
        <v>175</v>
      </c>
      <c r="H220" s="193"/>
      <c r="I220" s="162" t="s">
        <v>176</v>
      </c>
      <c r="J220" s="162"/>
      <c r="K220" s="162"/>
      <c r="L220" s="162"/>
      <c r="M220" s="7"/>
      <c r="N220" s="198" t="s">
        <v>326</v>
      </c>
      <c r="O220" s="198"/>
      <c r="P220" s="198"/>
      <c r="Q220" s="198"/>
      <c r="R220" s="198"/>
      <c r="S220" s="238"/>
      <c r="T220" s="239"/>
      <c r="U220" s="239"/>
      <c r="V220" s="239"/>
      <c r="W220" s="239"/>
      <c r="X220" s="239"/>
      <c r="Y220" s="240"/>
      <c r="Z220" s="62"/>
    </row>
    <row r="221" spans="2:26" ht="20.100000000000001" customHeight="1" x14ac:dyDescent="0.15">
      <c r="B221" s="62"/>
      <c r="C221" s="85"/>
      <c r="D221" s="202"/>
      <c r="E221" s="205"/>
      <c r="F221" s="206"/>
      <c r="G221" s="192" t="s">
        <v>177</v>
      </c>
      <c r="H221" s="193"/>
      <c r="I221" s="162" t="s">
        <v>178</v>
      </c>
      <c r="J221" s="162"/>
      <c r="K221" s="162"/>
      <c r="L221" s="162"/>
      <c r="M221" s="7"/>
      <c r="N221" s="162"/>
      <c r="O221" s="162"/>
      <c r="P221" s="162"/>
      <c r="Q221" s="162"/>
      <c r="R221" s="162"/>
      <c r="S221" s="228" t="s">
        <v>179</v>
      </c>
      <c r="T221" s="228"/>
      <c r="U221" s="228"/>
      <c r="V221" s="183"/>
      <c r="W221" s="183"/>
      <c r="X221" s="183"/>
      <c r="Y221" s="229"/>
      <c r="Z221" s="62"/>
    </row>
    <row r="222" spans="2:26" ht="45" customHeight="1" x14ac:dyDescent="0.15">
      <c r="B222" s="62"/>
      <c r="C222" s="85"/>
      <c r="D222" s="202"/>
      <c r="E222" s="205"/>
      <c r="F222" s="206"/>
      <c r="G222" s="192" t="s">
        <v>180</v>
      </c>
      <c r="H222" s="193"/>
      <c r="I222" s="162" t="s">
        <v>181</v>
      </c>
      <c r="J222" s="162"/>
      <c r="K222" s="162"/>
      <c r="L222" s="162"/>
      <c r="M222" s="7"/>
      <c r="N222" s="162" t="s">
        <v>327</v>
      </c>
      <c r="O222" s="162"/>
      <c r="P222" s="162"/>
      <c r="Q222" s="162"/>
      <c r="R222" s="162"/>
      <c r="S222" s="169"/>
      <c r="T222" s="169"/>
      <c r="U222" s="169"/>
      <c r="V222" s="170"/>
      <c r="W222" s="170"/>
      <c r="X222" s="170"/>
      <c r="Y222" s="171"/>
      <c r="Z222" s="62"/>
    </row>
    <row r="223" spans="2:26" ht="75" customHeight="1" x14ac:dyDescent="0.15">
      <c r="B223" s="62"/>
      <c r="C223" s="85"/>
      <c r="D223" s="202"/>
      <c r="E223" s="205"/>
      <c r="F223" s="206"/>
      <c r="G223" s="194" t="s">
        <v>182</v>
      </c>
      <c r="H223" s="195"/>
      <c r="I223" s="172" t="s">
        <v>278</v>
      </c>
      <c r="J223" s="172"/>
      <c r="K223" s="172"/>
      <c r="L223" s="172"/>
      <c r="M223" s="8"/>
      <c r="N223" s="172" t="s">
        <v>328</v>
      </c>
      <c r="O223" s="172"/>
      <c r="P223" s="172"/>
      <c r="Q223" s="172"/>
      <c r="R223" s="172"/>
      <c r="S223" s="228" t="s">
        <v>329</v>
      </c>
      <c r="T223" s="228"/>
      <c r="U223" s="228"/>
      <c r="V223" s="183"/>
      <c r="W223" s="183"/>
      <c r="X223" s="183"/>
      <c r="Y223" s="229"/>
      <c r="Z223" s="62"/>
    </row>
    <row r="224" spans="2:26" ht="20.100000000000001" customHeight="1" x14ac:dyDescent="0.15">
      <c r="B224" s="62"/>
      <c r="C224" s="85"/>
      <c r="D224" s="201" t="s">
        <v>183</v>
      </c>
      <c r="E224" s="203" t="s">
        <v>184</v>
      </c>
      <c r="F224" s="204"/>
      <c r="G224" s="196" t="s">
        <v>185</v>
      </c>
      <c r="H224" s="197"/>
      <c r="I224" s="182" t="s">
        <v>186</v>
      </c>
      <c r="J224" s="182"/>
      <c r="K224" s="182"/>
      <c r="L224" s="182"/>
      <c r="M224" s="6"/>
      <c r="N224" s="182" t="s">
        <v>187</v>
      </c>
      <c r="O224" s="182"/>
      <c r="P224" s="182"/>
      <c r="Q224" s="182"/>
      <c r="R224" s="182"/>
      <c r="S224" s="176"/>
      <c r="T224" s="176"/>
      <c r="U224" s="176"/>
      <c r="V224" s="177"/>
      <c r="W224" s="177"/>
      <c r="X224" s="177"/>
      <c r="Y224" s="178"/>
      <c r="Z224" s="62"/>
    </row>
    <row r="225" spans="2:26" ht="20.100000000000001" customHeight="1" x14ac:dyDescent="0.15">
      <c r="B225" s="62"/>
      <c r="C225" s="85"/>
      <c r="D225" s="202"/>
      <c r="E225" s="205"/>
      <c r="F225" s="206"/>
      <c r="G225" s="192" t="s">
        <v>188</v>
      </c>
      <c r="H225" s="193"/>
      <c r="I225" s="162" t="s">
        <v>189</v>
      </c>
      <c r="J225" s="162"/>
      <c r="K225" s="162"/>
      <c r="L225" s="162"/>
      <c r="M225" s="7"/>
      <c r="N225" s="162"/>
      <c r="O225" s="162"/>
      <c r="P225" s="162"/>
      <c r="Q225" s="162"/>
      <c r="R225" s="162"/>
      <c r="S225" s="169"/>
      <c r="T225" s="169"/>
      <c r="U225" s="169"/>
      <c r="V225" s="170"/>
      <c r="W225" s="170"/>
      <c r="X225" s="170"/>
      <c r="Y225" s="171"/>
      <c r="Z225" s="62"/>
    </row>
    <row r="226" spans="2:26" ht="20.100000000000001" customHeight="1" x14ac:dyDescent="0.15">
      <c r="B226" s="62"/>
      <c r="C226" s="85"/>
      <c r="D226" s="202"/>
      <c r="E226" s="205"/>
      <c r="F226" s="206"/>
      <c r="G226" s="192" t="s">
        <v>190</v>
      </c>
      <c r="H226" s="193"/>
      <c r="I226" s="162" t="s">
        <v>191</v>
      </c>
      <c r="J226" s="162"/>
      <c r="K226" s="162"/>
      <c r="L226" s="162"/>
      <c r="M226" s="7"/>
      <c r="N226" s="162"/>
      <c r="O226" s="162"/>
      <c r="P226" s="162"/>
      <c r="Q226" s="162"/>
      <c r="R226" s="162"/>
      <c r="S226" s="169"/>
      <c r="T226" s="169"/>
      <c r="U226" s="169"/>
      <c r="V226" s="170"/>
      <c r="W226" s="170"/>
      <c r="X226" s="170"/>
      <c r="Y226" s="171"/>
      <c r="Z226" s="62"/>
    </row>
    <row r="227" spans="2:26" ht="30" customHeight="1" x14ac:dyDescent="0.15">
      <c r="B227" s="62"/>
      <c r="C227" s="85"/>
      <c r="D227" s="202"/>
      <c r="E227" s="205"/>
      <c r="F227" s="206"/>
      <c r="G227" s="192" t="s">
        <v>192</v>
      </c>
      <c r="H227" s="193"/>
      <c r="I227" s="162" t="s">
        <v>279</v>
      </c>
      <c r="J227" s="162"/>
      <c r="K227" s="162"/>
      <c r="L227" s="162"/>
      <c r="M227" s="7"/>
      <c r="N227" s="162" t="s">
        <v>193</v>
      </c>
      <c r="O227" s="162"/>
      <c r="P227" s="162"/>
      <c r="Q227" s="162"/>
      <c r="R227" s="162"/>
      <c r="S227" s="169"/>
      <c r="T227" s="169"/>
      <c r="U227" s="169"/>
      <c r="V227" s="170"/>
      <c r="W227" s="170"/>
      <c r="X227" s="170"/>
      <c r="Y227" s="171"/>
      <c r="Z227" s="62"/>
    </row>
    <row r="228" spans="2:26" ht="30" customHeight="1" x14ac:dyDescent="0.15">
      <c r="B228" s="62"/>
      <c r="C228" s="85"/>
      <c r="D228" s="202"/>
      <c r="E228" s="205"/>
      <c r="F228" s="206"/>
      <c r="G228" s="192" t="s">
        <v>194</v>
      </c>
      <c r="H228" s="193"/>
      <c r="I228" s="162" t="s">
        <v>195</v>
      </c>
      <c r="J228" s="162"/>
      <c r="K228" s="162"/>
      <c r="L228" s="162"/>
      <c r="M228" s="7"/>
      <c r="N228" s="162" t="s">
        <v>288</v>
      </c>
      <c r="O228" s="162"/>
      <c r="P228" s="162"/>
      <c r="Q228" s="162"/>
      <c r="R228" s="162"/>
      <c r="S228" s="169"/>
      <c r="T228" s="169"/>
      <c r="U228" s="169"/>
      <c r="V228" s="170"/>
      <c r="W228" s="170"/>
      <c r="X228" s="170"/>
      <c r="Y228" s="171"/>
      <c r="Z228" s="62"/>
    </row>
    <row r="229" spans="2:26" ht="20.100000000000001" customHeight="1" x14ac:dyDescent="0.15">
      <c r="B229" s="62"/>
      <c r="C229" s="85"/>
      <c r="D229" s="202"/>
      <c r="E229" s="205"/>
      <c r="F229" s="206"/>
      <c r="G229" s="192" t="s">
        <v>196</v>
      </c>
      <c r="H229" s="193"/>
      <c r="I229" s="162" t="s">
        <v>280</v>
      </c>
      <c r="J229" s="162"/>
      <c r="K229" s="162"/>
      <c r="L229" s="162"/>
      <c r="M229" s="7"/>
      <c r="N229" s="162"/>
      <c r="O229" s="162"/>
      <c r="P229" s="162"/>
      <c r="Q229" s="162"/>
      <c r="R229" s="162"/>
      <c r="S229" s="169"/>
      <c r="T229" s="169"/>
      <c r="U229" s="169"/>
      <c r="V229" s="170"/>
      <c r="W229" s="170"/>
      <c r="X229" s="170"/>
      <c r="Y229" s="171"/>
      <c r="Z229" s="62"/>
    </row>
    <row r="230" spans="2:26" ht="20.100000000000001" customHeight="1" x14ac:dyDescent="0.15">
      <c r="B230" s="62"/>
      <c r="C230" s="85"/>
      <c r="D230" s="202"/>
      <c r="E230" s="205"/>
      <c r="F230" s="206"/>
      <c r="G230" s="192" t="s">
        <v>197</v>
      </c>
      <c r="H230" s="193"/>
      <c r="I230" s="162" t="s">
        <v>198</v>
      </c>
      <c r="J230" s="162"/>
      <c r="K230" s="162"/>
      <c r="L230" s="162"/>
      <c r="M230" s="7"/>
      <c r="N230" s="162" t="s">
        <v>284</v>
      </c>
      <c r="O230" s="162"/>
      <c r="P230" s="162"/>
      <c r="Q230" s="162"/>
      <c r="R230" s="162"/>
      <c r="S230" s="169"/>
      <c r="T230" s="169"/>
      <c r="U230" s="169"/>
      <c r="V230" s="170"/>
      <c r="W230" s="170"/>
      <c r="X230" s="170"/>
      <c r="Y230" s="171"/>
      <c r="Z230" s="62"/>
    </row>
    <row r="231" spans="2:26" ht="30" customHeight="1" x14ac:dyDescent="0.15">
      <c r="B231" s="62"/>
      <c r="C231" s="85"/>
      <c r="D231" s="202"/>
      <c r="E231" s="205"/>
      <c r="F231" s="206"/>
      <c r="G231" s="194" t="s">
        <v>199</v>
      </c>
      <c r="H231" s="195"/>
      <c r="I231" s="172" t="s">
        <v>361</v>
      </c>
      <c r="J231" s="172"/>
      <c r="K231" s="172"/>
      <c r="L231" s="172"/>
      <c r="M231" s="8"/>
      <c r="N231" s="172"/>
      <c r="O231" s="172"/>
      <c r="P231" s="172"/>
      <c r="Q231" s="172"/>
      <c r="R231" s="172"/>
      <c r="S231" s="163" t="s">
        <v>200</v>
      </c>
      <c r="T231" s="163"/>
      <c r="U231" s="163"/>
      <c r="V231" s="164"/>
      <c r="W231" s="164"/>
      <c r="X231" s="164"/>
      <c r="Y231" s="165"/>
      <c r="Z231" s="62"/>
    </row>
    <row r="232" spans="2:26" ht="60" customHeight="1" x14ac:dyDescent="0.15">
      <c r="B232" s="62"/>
      <c r="C232" s="85"/>
      <c r="D232" s="201" t="s">
        <v>201</v>
      </c>
      <c r="E232" s="203" t="s">
        <v>202</v>
      </c>
      <c r="F232" s="204"/>
      <c r="G232" s="196" t="s">
        <v>203</v>
      </c>
      <c r="H232" s="197"/>
      <c r="I232" s="182" t="s">
        <v>362</v>
      </c>
      <c r="J232" s="182"/>
      <c r="K232" s="182"/>
      <c r="L232" s="182"/>
      <c r="M232" s="6"/>
      <c r="N232" s="182" t="s">
        <v>204</v>
      </c>
      <c r="O232" s="182"/>
      <c r="P232" s="182"/>
      <c r="Q232" s="182"/>
      <c r="R232" s="182"/>
      <c r="S232" s="189" t="s">
        <v>330</v>
      </c>
      <c r="T232" s="189"/>
      <c r="U232" s="189"/>
      <c r="V232" s="190"/>
      <c r="W232" s="190"/>
      <c r="X232" s="190"/>
      <c r="Y232" s="191"/>
      <c r="Z232" s="62"/>
    </row>
    <row r="233" spans="2:26" ht="50.1" customHeight="1" x14ac:dyDescent="0.15">
      <c r="B233" s="62"/>
      <c r="C233" s="85"/>
      <c r="D233" s="202"/>
      <c r="E233" s="205"/>
      <c r="F233" s="206"/>
      <c r="G233" s="192" t="s">
        <v>205</v>
      </c>
      <c r="H233" s="193"/>
      <c r="I233" s="162" t="s">
        <v>363</v>
      </c>
      <c r="J233" s="162"/>
      <c r="K233" s="162"/>
      <c r="L233" s="162"/>
      <c r="M233" s="7"/>
      <c r="N233" s="198" t="s">
        <v>206</v>
      </c>
      <c r="O233" s="198"/>
      <c r="P233" s="198"/>
      <c r="Q233" s="198"/>
      <c r="R233" s="198"/>
      <c r="S233" s="163" t="s">
        <v>331</v>
      </c>
      <c r="T233" s="163"/>
      <c r="U233" s="163"/>
      <c r="V233" s="164"/>
      <c r="W233" s="164"/>
      <c r="X233" s="164"/>
      <c r="Y233" s="165"/>
      <c r="Z233" s="62"/>
    </row>
    <row r="234" spans="2:26" ht="50.1" customHeight="1" x14ac:dyDescent="0.15">
      <c r="B234" s="62"/>
      <c r="C234" s="85"/>
      <c r="D234" s="202"/>
      <c r="E234" s="205"/>
      <c r="F234" s="206"/>
      <c r="G234" s="192" t="s">
        <v>207</v>
      </c>
      <c r="H234" s="193"/>
      <c r="I234" s="162" t="s">
        <v>364</v>
      </c>
      <c r="J234" s="162"/>
      <c r="K234" s="162"/>
      <c r="L234" s="162"/>
      <c r="M234" s="7"/>
      <c r="N234" s="198" t="s">
        <v>44</v>
      </c>
      <c r="O234" s="198"/>
      <c r="P234" s="198"/>
      <c r="Q234" s="198"/>
      <c r="R234" s="198"/>
      <c r="S234" s="163" t="s">
        <v>331</v>
      </c>
      <c r="T234" s="163"/>
      <c r="U234" s="163"/>
      <c r="V234" s="164"/>
      <c r="W234" s="164"/>
      <c r="X234" s="164"/>
      <c r="Y234" s="165"/>
      <c r="Z234" s="62"/>
    </row>
    <row r="235" spans="2:26" ht="30" customHeight="1" x14ac:dyDescent="0.15">
      <c r="B235" s="62"/>
      <c r="C235" s="85"/>
      <c r="D235" s="202"/>
      <c r="E235" s="205"/>
      <c r="F235" s="206"/>
      <c r="G235" s="192" t="s">
        <v>208</v>
      </c>
      <c r="H235" s="193"/>
      <c r="I235" s="162" t="s">
        <v>365</v>
      </c>
      <c r="J235" s="162"/>
      <c r="K235" s="162"/>
      <c r="L235" s="162"/>
      <c r="M235" s="7"/>
      <c r="N235" s="162"/>
      <c r="O235" s="162"/>
      <c r="P235" s="162"/>
      <c r="Q235" s="162"/>
      <c r="R235" s="162"/>
      <c r="S235" s="163" t="s">
        <v>45</v>
      </c>
      <c r="T235" s="163"/>
      <c r="U235" s="163"/>
      <c r="V235" s="164"/>
      <c r="W235" s="164"/>
      <c r="X235" s="164"/>
      <c r="Y235" s="165"/>
      <c r="Z235" s="62"/>
    </row>
    <row r="236" spans="2:26" ht="30" customHeight="1" x14ac:dyDescent="0.15">
      <c r="B236" s="62"/>
      <c r="C236" s="85"/>
      <c r="D236" s="202"/>
      <c r="E236" s="205"/>
      <c r="F236" s="206"/>
      <c r="G236" s="192">
        <v>1918</v>
      </c>
      <c r="H236" s="193"/>
      <c r="I236" s="162" t="s">
        <v>281</v>
      </c>
      <c r="J236" s="162"/>
      <c r="K236" s="162"/>
      <c r="L236" s="162"/>
      <c r="M236" s="7"/>
      <c r="N236" s="150" t="s">
        <v>209</v>
      </c>
      <c r="O236" s="151"/>
      <c r="P236" s="151"/>
      <c r="Q236" s="151"/>
      <c r="R236" s="152"/>
      <c r="S236" s="170"/>
      <c r="T236" s="187"/>
      <c r="U236" s="187"/>
      <c r="V236" s="187"/>
      <c r="W236" s="187"/>
      <c r="X236" s="187"/>
      <c r="Y236" s="188"/>
      <c r="Z236" s="62"/>
    </row>
    <row r="237" spans="2:26" ht="20.100000000000001" customHeight="1" x14ac:dyDescent="0.15">
      <c r="B237" s="62"/>
      <c r="C237" s="85"/>
      <c r="D237" s="202"/>
      <c r="E237" s="205"/>
      <c r="F237" s="206"/>
      <c r="G237" s="230" t="s">
        <v>210</v>
      </c>
      <c r="H237" s="231"/>
      <c r="I237" s="172" t="s">
        <v>366</v>
      </c>
      <c r="J237" s="172"/>
      <c r="K237" s="172"/>
      <c r="L237" s="172"/>
      <c r="M237" s="8"/>
      <c r="N237" s="199"/>
      <c r="O237" s="199"/>
      <c r="P237" s="199"/>
      <c r="Q237" s="199"/>
      <c r="R237" s="199"/>
      <c r="S237" s="163" t="s">
        <v>211</v>
      </c>
      <c r="T237" s="163"/>
      <c r="U237" s="163"/>
      <c r="V237" s="164"/>
      <c r="W237" s="164"/>
      <c r="X237" s="164"/>
      <c r="Y237" s="165"/>
      <c r="Z237" s="62"/>
    </row>
    <row r="238" spans="2:26" ht="30" customHeight="1" x14ac:dyDescent="0.15">
      <c r="B238" s="62"/>
      <c r="C238" s="85"/>
      <c r="D238" s="209" t="s">
        <v>212</v>
      </c>
      <c r="E238" s="203" t="s">
        <v>213</v>
      </c>
      <c r="F238" s="204"/>
      <c r="G238" s="301" t="s">
        <v>214</v>
      </c>
      <c r="H238" s="302"/>
      <c r="I238" s="182" t="s">
        <v>215</v>
      </c>
      <c r="J238" s="182"/>
      <c r="K238" s="182"/>
      <c r="L238" s="182"/>
      <c r="M238" s="6"/>
      <c r="N238" s="227" t="s">
        <v>332</v>
      </c>
      <c r="O238" s="227"/>
      <c r="P238" s="227"/>
      <c r="Q238" s="227"/>
      <c r="R238" s="227"/>
      <c r="S238" s="176"/>
      <c r="T238" s="176"/>
      <c r="U238" s="176"/>
      <c r="V238" s="177"/>
      <c r="W238" s="177"/>
      <c r="X238" s="177"/>
      <c r="Y238" s="178"/>
      <c r="Z238" s="62"/>
    </row>
    <row r="239" spans="2:26" ht="50.1" customHeight="1" x14ac:dyDescent="0.15">
      <c r="B239" s="62"/>
      <c r="C239" s="85"/>
      <c r="D239" s="210"/>
      <c r="E239" s="205"/>
      <c r="F239" s="206"/>
      <c r="G239" s="192" t="s">
        <v>216</v>
      </c>
      <c r="H239" s="193"/>
      <c r="I239" s="162" t="s">
        <v>367</v>
      </c>
      <c r="J239" s="162"/>
      <c r="K239" s="162"/>
      <c r="L239" s="162"/>
      <c r="M239" s="7"/>
      <c r="N239" s="162" t="s">
        <v>333</v>
      </c>
      <c r="O239" s="162"/>
      <c r="P239" s="162"/>
      <c r="Q239" s="162"/>
      <c r="R239" s="162"/>
      <c r="S239" s="228" t="s">
        <v>343</v>
      </c>
      <c r="T239" s="228"/>
      <c r="U239" s="228"/>
      <c r="V239" s="183"/>
      <c r="W239" s="183"/>
      <c r="X239" s="183"/>
      <c r="Y239" s="229"/>
      <c r="Z239" s="62"/>
    </row>
    <row r="240" spans="2:26" ht="39.950000000000003" customHeight="1" x14ac:dyDescent="0.15">
      <c r="B240" s="62"/>
      <c r="C240" s="85"/>
      <c r="D240" s="210"/>
      <c r="E240" s="205"/>
      <c r="F240" s="206"/>
      <c r="G240" s="192" t="s">
        <v>217</v>
      </c>
      <c r="H240" s="193"/>
      <c r="I240" s="162" t="s">
        <v>218</v>
      </c>
      <c r="J240" s="162"/>
      <c r="K240" s="162"/>
      <c r="L240" s="162"/>
      <c r="M240" s="7"/>
      <c r="N240" s="162" t="s">
        <v>334</v>
      </c>
      <c r="O240" s="162"/>
      <c r="P240" s="162"/>
      <c r="Q240" s="162"/>
      <c r="R240" s="162"/>
      <c r="S240" s="228" t="s">
        <v>219</v>
      </c>
      <c r="T240" s="228"/>
      <c r="U240" s="228"/>
      <c r="V240" s="183"/>
      <c r="W240" s="183"/>
      <c r="X240" s="183"/>
      <c r="Y240" s="229"/>
      <c r="Z240" s="62"/>
    </row>
    <row r="241" spans="2:26" ht="60" customHeight="1" x14ac:dyDescent="0.15">
      <c r="B241" s="62"/>
      <c r="C241" s="85"/>
      <c r="D241" s="210"/>
      <c r="E241" s="205"/>
      <c r="F241" s="206"/>
      <c r="G241" s="192" t="s">
        <v>220</v>
      </c>
      <c r="H241" s="193"/>
      <c r="I241" s="162" t="s">
        <v>221</v>
      </c>
      <c r="J241" s="162"/>
      <c r="K241" s="162"/>
      <c r="L241" s="162"/>
      <c r="M241" s="7"/>
      <c r="N241" s="162" t="s">
        <v>335</v>
      </c>
      <c r="O241" s="162"/>
      <c r="P241" s="162"/>
      <c r="Q241" s="162"/>
      <c r="R241" s="162"/>
      <c r="S241" s="228" t="s">
        <v>222</v>
      </c>
      <c r="T241" s="228"/>
      <c r="U241" s="228"/>
      <c r="V241" s="183"/>
      <c r="W241" s="183"/>
      <c r="X241" s="183"/>
      <c r="Y241" s="229"/>
      <c r="Z241" s="62"/>
    </row>
    <row r="242" spans="2:26" ht="20.100000000000001" customHeight="1" x14ac:dyDescent="0.15">
      <c r="B242" s="62"/>
      <c r="C242" s="85"/>
      <c r="D242" s="210"/>
      <c r="E242" s="205"/>
      <c r="F242" s="206"/>
      <c r="G242" s="230" t="s">
        <v>223</v>
      </c>
      <c r="H242" s="231"/>
      <c r="I242" s="207" t="s">
        <v>224</v>
      </c>
      <c r="J242" s="207"/>
      <c r="K242" s="207"/>
      <c r="L242" s="207"/>
      <c r="M242" s="7"/>
      <c r="N242" s="199"/>
      <c r="O242" s="199"/>
      <c r="P242" s="199"/>
      <c r="Q242" s="199"/>
      <c r="R242" s="199"/>
      <c r="S242" s="169"/>
      <c r="T242" s="169"/>
      <c r="U242" s="169"/>
      <c r="V242" s="170"/>
      <c r="W242" s="170"/>
      <c r="X242" s="170"/>
      <c r="Y242" s="171"/>
      <c r="Z242" s="62"/>
    </row>
    <row r="243" spans="2:26" ht="20.100000000000001" customHeight="1" x14ac:dyDescent="0.15">
      <c r="B243" s="62"/>
      <c r="C243" s="85"/>
      <c r="D243" s="201" t="s">
        <v>225</v>
      </c>
      <c r="E243" s="203" t="s">
        <v>226</v>
      </c>
      <c r="F243" s="204"/>
      <c r="G243" s="196" t="s">
        <v>227</v>
      </c>
      <c r="H243" s="197"/>
      <c r="I243" s="186" t="s">
        <v>368</v>
      </c>
      <c r="J243" s="186"/>
      <c r="K243" s="186"/>
      <c r="L243" s="186"/>
      <c r="M243" s="11"/>
      <c r="N243" s="186"/>
      <c r="O243" s="186"/>
      <c r="P243" s="186"/>
      <c r="Q243" s="186"/>
      <c r="R243" s="186"/>
      <c r="S243" s="153" t="s">
        <v>336</v>
      </c>
      <c r="T243" s="154"/>
      <c r="U243" s="154"/>
      <c r="V243" s="154"/>
      <c r="W243" s="154"/>
      <c r="X243" s="154"/>
      <c r="Y243" s="155"/>
      <c r="Z243" s="62"/>
    </row>
    <row r="244" spans="2:26" ht="20.100000000000001" customHeight="1" x14ac:dyDescent="0.15">
      <c r="B244" s="62"/>
      <c r="C244" s="85"/>
      <c r="D244" s="202"/>
      <c r="E244" s="205"/>
      <c r="F244" s="206"/>
      <c r="G244" s="192" t="s">
        <v>228</v>
      </c>
      <c r="H244" s="193"/>
      <c r="I244" s="162" t="s">
        <v>369</v>
      </c>
      <c r="J244" s="162"/>
      <c r="K244" s="162"/>
      <c r="L244" s="162"/>
      <c r="M244" s="7"/>
      <c r="N244" s="162"/>
      <c r="O244" s="162"/>
      <c r="P244" s="162"/>
      <c r="Q244" s="162"/>
      <c r="R244" s="162"/>
      <c r="S244" s="156"/>
      <c r="T244" s="157"/>
      <c r="U244" s="157"/>
      <c r="V244" s="157"/>
      <c r="W244" s="157"/>
      <c r="X244" s="157"/>
      <c r="Y244" s="158"/>
      <c r="Z244" s="62"/>
    </row>
    <row r="245" spans="2:26" ht="20.100000000000001" customHeight="1" x14ac:dyDescent="0.15">
      <c r="B245" s="62"/>
      <c r="C245" s="85"/>
      <c r="D245" s="202"/>
      <c r="E245" s="205"/>
      <c r="F245" s="206"/>
      <c r="G245" s="192" t="s">
        <v>229</v>
      </c>
      <c r="H245" s="193"/>
      <c r="I245" s="162" t="s">
        <v>370</v>
      </c>
      <c r="J245" s="162"/>
      <c r="K245" s="162"/>
      <c r="L245" s="162"/>
      <c r="M245" s="7"/>
      <c r="N245" s="162"/>
      <c r="O245" s="162"/>
      <c r="P245" s="162"/>
      <c r="Q245" s="162"/>
      <c r="R245" s="162"/>
      <c r="S245" s="156"/>
      <c r="T245" s="157"/>
      <c r="U245" s="157"/>
      <c r="V245" s="157"/>
      <c r="W245" s="157"/>
      <c r="X245" s="157"/>
      <c r="Y245" s="158"/>
      <c r="Z245" s="62"/>
    </row>
    <row r="246" spans="2:26" ht="20.100000000000001" customHeight="1" x14ac:dyDescent="0.15">
      <c r="B246" s="62"/>
      <c r="C246" s="85"/>
      <c r="D246" s="202"/>
      <c r="E246" s="205"/>
      <c r="F246" s="206"/>
      <c r="G246" s="192" t="s">
        <v>230</v>
      </c>
      <c r="H246" s="193"/>
      <c r="I246" s="162" t="s">
        <v>371</v>
      </c>
      <c r="J246" s="162"/>
      <c r="K246" s="162"/>
      <c r="L246" s="162"/>
      <c r="M246" s="7"/>
      <c r="N246" s="162"/>
      <c r="O246" s="162"/>
      <c r="P246" s="162"/>
      <c r="Q246" s="162"/>
      <c r="R246" s="162"/>
      <c r="S246" s="156"/>
      <c r="T246" s="157"/>
      <c r="U246" s="157"/>
      <c r="V246" s="157"/>
      <c r="W246" s="157"/>
      <c r="X246" s="157"/>
      <c r="Y246" s="158"/>
      <c r="Z246" s="62"/>
    </row>
    <row r="247" spans="2:26" ht="20.100000000000001" customHeight="1" x14ac:dyDescent="0.15">
      <c r="B247" s="62"/>
      <c r="C247" s="85"/>
      <c r="D247" s="215"/>
      <c r="E247" s="241"/>
      <c r="F247" s="242"/>
      <c r="G247" s="194">
        <v>2719</v>
      </c>
      <c r="H247" s="195"/>
      <c r="I247" s="172" t="s">
        <v>255</v>
      </c>
      <c r="J247" s="172"/>
      <c r="K247" s="172"/>
      <c r="L247" s="172"/>
      <c r="M247" s="7"/>
      <c r="N247" s="162"/>
      <c r="O247" s="162"/>
      <c r="P247" s="162"/>
      <c r="Q247" s="162"/>
      <c r="R247" s="162"/>
      <c r="S247" s="159"/>
      <c r="T247" s="160"/>
      <c r="U247" s="160"/>
      <c r="V247" s="160"/>
      <c r="W247" s="160"/>
      <c r="X247" s="160"/>
      <c r="Y247" s="161"/>
      <c r="Z247" s="62"/>
    </row>
    <row r="248" spans="2:26" ht="20.100000000000001" customHeight="1" x14ac:dyDescent="0.15">
      <c r="B248" s="62"/>
      <c r="C248" s="85"/>
      <c r="D248" s="201" t="s">
        <v>231</v>
      </c>
      <c r="E248" s="211" t="s">
        <v>232</v>
      </c>
      <c r="F248" s="212"/>
      <c r="G248" s="196" t="s">
        <v>233</v>
      </c>
      <c r="H248" s="197"/>
      <c r="I248" s="182" t="s">
        <v>234</v>
      </c>
      <c r="J248" s="182"/>
      <c r="K248" s="182"/>
      <c r="L248" s="182"/>
      <c r="M248" s="11"/>
      <c r="N248" s="186"/>
      <c r="O248" s="186"/>
      <c r="P248" s="186"/>
      <c r="Q248" s="186"/>
      <c r="R248" s="186"/>
      <c r="S248" s="176"/>
      <c r="T248" s="176"/>
      <c r="U248" s="176"/>
      <c r="V248" s="177"/>
      <c r="W248" s="177"/>
      <c r="X248" s="177"/>
      <c r="Y248" s="178"/>
      <c r="Z248" s="62"/>
    </row>
    <row r="249" spans="2:26" ht="20.100000000000001" customHeight="1" x14ac:dyDescent="0.15">
      <c r="B249" s="62"/>
      <c r="C249" s="85"/>
      <c r="D249" s="215"/>
      <c r="E249" s="216"/>
      <c r="F249" s="217"/>
      <c r="G249" s="194" t="s">
        <v>235</v>
      </c>
      <c r="H249" s="195"/>
      <c r="I249" s="172" t="s">
        <v>236</v>
      </c>
      <c r="J249" s="172"/>
      <c r="K249" s="172"/>
      <c r="L249" s="172"/>
      <c r="M249" s="8"/>
      <c r="N249" s="172"/>
      <c r="O249" s="172"/>
      <c r="P249" s="172"/>
      <c r="Q249" s="172"/>
      <c r="R249" s="172"/>
      <c r="S249" s="166"/>
      <c r="T249" s="166"/>
      <c r="U249" s="166"/>
      <c r="V249" s="167"/>
      <c r="W249" s="167"/>
      <c r="X249" s="167"/>
      <c r="Y249" s="168"/>
      <c r="Z249" s="62"/>
    </row>
    <row r="250" spans="2:26" ht="39.950000000000003" customHeight="1" x14ac:dyDescent="0.15">
      <c r="B250" s="87"/>
      <c r="C250" s="85"/>
      <c r="D250" s="201" t="s">
        <v>237</v>
      </c>
      <c r="E250" s="211" t="s">
        <v>238</v>
      </c>
      <c r="F250" s="212"/>
      <c r="G250" s="196">
        <v>1015</v>
      </c>
      <c r="H250" s="197"/>
      <c r="I250" s="182" t="s">
        <v>372</v>
      </c>
      <c r="J250" s="182"/>
      <c r="K250" s="182"/>
      <c r="L250" s="182"/>
      <c r="M250" s="11"/>
      <c r="N250" s="186" t="s">
        <v>295</v>
      </c>
      <c r="O250" s="186"/>
      <c r="P250" s="186"/>
      <c r="Q250" s="186"/>
      <c r="R250" s="186"/>
      <c r="S250" s="224" t="s">
        <v>386</v>
      </c>
      <c r="T250" s="224"/>
      <c r="U250" s="224"/>
      <c r="V250" s="225"/>
      <c r="W250" s="225"/>
      <c r="X250" s="225"/>
      <c r="Y250" s="226"/>
      <c r="Z250" s="62"/>
    </row>
    <row r="251" spans="2:26" ht="20.100000000000001" customHeight="1" x14ac:dyDescent="0.15">
      <c r="B251" s="62"/>
      <c r="C251" s="85"/>
      <c r="D251" s="202"/>
      <c r="E251" s="213"/>
      <c r="F251" s="214"/>
      <c r="G251" s="192">
        <v>2510</v>
      </c>
      <c r="H251" s="193"/>
      <c r="I251" s="162" t="s">
        <v>385</v>
      </c>
      <c r="J251" s="162"/>
      <c r="K251" s="162"/>
      <c r="L251" s="162"/>
      <c r="M251" s="7"/>
      <c r="N251" s="150"/>
      <c r="O251" s="151"/>
      <c r="P251" s="151"/>
      <c r="Q251" s="151"/>
      <c r="R251" s="152"/>
      <c r="S251" s="183"/>
      <c r="T251" s="184"/>
      <c r="U251" s="184"/>
      <c r="V251" s="184"/>
      <c r="W251" s="184"/>
      <c r="X251" s="184"/>
      <c r="Y251" s="185"/>
      <c r="Z251" s="62"/>
    </row>
    <row r="252" spans="2:26" ht="20.100000000000001" customHeight="1" x14ac:dyDescent="0.15">
      <c r="B252" s="62"/>
      <c r="C252" s="85"/>
      <c r="D252" s="202"/>
      <c r="E252" s="213"/>
      <c r="F252" s="214"/>
      <c r="G252" s="192">
        <v>2511</v>
      </c>
      <c r="H252" s="193"/>
      <c r="I252" s="150" t="s">
        <v>383</v>
      </c>
      <c r="J252" s="151"/>
      <c r="K252" s="151"/>
      <c r="L252" s="152"/>
      <c r="M252" s="7"/>
      <c r="N252" s="150"/>
      <c r="O252" s="151"/>
      <c r="P252" s="151"/>
      <c r="Q252" s="151"/>
      <c r="R252" s="152"/>
      <c r="S252" s="183"/>
      <c r="T252" s="184"/>
      <c r="U252" s="184"/>
      <c r="V252" s="184"/>
      <c r="W252" s="184"/>
      <c r="X252" s="184"/>
      <c r="Y252" s="185"/>
      <c r="Z252" s="62"/>
    </row>
    <row r="253" spans="2:26" ht="39.950000000000003" customHeight="1" x14ac:dyDescent="0.15">
      <c r="B253" s="62"/>
      <c r="C253" s="85"/>
      <c r="D253" s="215"/>
      <c r="E253" s="216"/>
      <c r="F253" s="217"/>
      <c r="G253" s="194">
        <v>2512</v>
      </c>
      <c r="H253" s="195"/>
      <c r="I253" s="172" t="s">
        <v>384</v>
      </c>
      <c r="J253" s="172"/>
      <c r="K253" s="172"/>
      <c r="L253" s="172"/>
      <c r="M253" s="8"/>
      <c r="N253" s="172"/>
      <c r="O253" s="172"/>
      <c r="P253" s="172"/>
      <c r="Q253" s="172"/>
      <c r="R253" s="172"/>
      <c r="S253" s="179" t="s">
        <v>386</v>
      </c>
      <c r="T253" s="179"/>
      <c r="U253" s="179"/>
      <c r="V253" s="180"/>
      <c r="W253" s="180"/>
      <c r="X253" s="180"/>
      <c r="Y253" s="181"/>
      <c r="Z253" s="62"/>
    </row>
    <row r="254" spans="2:26" ht="20.100000000000001" customHeight="1" x14ac:dyDescent="0.15">
      <c r="B254" s="62"/>
      <c r="C254" s="85"/>
      <c r="D254" s="201" t="s">
        <v>239</v>
      </c>
      <c r="E254" s="211" t="s">
        <v>240</v>
      </c>
      <c r="F254" s="212"/>
      <c r="G254" s="196" t="s">
        <v>241</v>
      </c>
      <c r="H254" s="197"/>
      <c r="I254" s="182" t="s">
        <v>389</v>
      </c>
      <c r="J254" s="182"/>
      <c r="K254" s="182"/>
      <c r="L254" s="182"/>
      <c r="M254" s="11"/>
      <c r="N254" s="186"/>
      <c r="O254" s="186"/>
      <c r="P254" s="186"/>
      <c r="Q254" s="186"/>
      <c r="R254" s="186"/>
      <c r="S254" s="176"/>
      <c r="T254" s="176"/>
      <c r="U254" s="176"/>
      <c r="V254" s="177"/>
      <c r="W254" s="177"/>
      <c r="X254" s="177"/>
      <c r="Y254" s="178"/>
      <c r="Z254" s="62"/>
    </row>
    <row r="255" spans="2:26" ht="20.100000000000001" customHeight="1" x14ac:dyDescent="0.15">
      <c r="B255" s="62"/>
      <c r="C255" s="85"/>
      <c r="D255" s="202"/>
      <c r="E255" s="213"/>
      <c r="F255" s="214"/>
      <c r="G255" s="192">
        <v>2611</v>
      </c>
      <c r="H255" s="193"/>
      <c r="I255" s="150" t="s">
        <v>387</v>
      </c>
      <c r="J255" s="151"/>
      <c r="K255" s="151"/>
      <c r="L255" s="152"/>
      <c r="M255" s="12"/>
      <c r="N255" s="150" t="s">
        <v>390</v>
      </c>
      <c r="O255" s="151"/>
      <c r="P255" s="151"/>
      <c r="Q255" s="151"/>
      <c r="R255" s="152"/>
      <c r="S255" s="183"/>
      <c r="T255" s="184"/>
      <c r="U255" s="184"/>
      <c r="V255" s="184"/>
      <c r="W255" s="184"/>
      <c r="X255" s="184"/>
      <c r="Y255" s="185"/>
      <c r="Z255" s="62"/>
    </row>
    <row r="256" spans="2:26" ht="39.950000000000003" customHeight="1" x14ac:dyDescent="0.15">
      <c r="B256" s="62"/>
      <c r="C256" s="85"/>
      <c r="D256" s="202"/>
      <c r="E256" s="213"/>
      <c r="F256" s="214"/>
      <c r="G256" s="194">
        <v>2612</v>
      </c>
      <c r="H256" s="195"/>
      <c r="I256" s="172" t="s">
        <v>388</v>
      </c>
      <c r="J256" s="172"/>
      <c r="K256" s="172"/>
      <c r="L256" s="172"/>
      <c r="M256" s="7"/>
      <c r="N256" s="162"/>
      <c r="O256" s="162"/>
      <c r="P256" s="162"/>
      <c r="Q256" s="162"/>
      <c r="R256" s="162"/>
      <c r="S256" s="179" t="s">
        <v>386</v>
      </c>
      <c r="T256" s="179"/>
      <c r="U256" s="179"/>
      <c r="V256" s="180"/>
      <c r="W256" s="180"/>
      <c r="X256" s="180"/>
      <c r="Y256" s="181"/>
      <c r="Z256" s="62"/>
    </row>
    <row r="257" spans="1:26" ht="30" customHeight="1" x14ac:dyDescent="0.15">
      <c r="B257" s="62"/>
      <c r="C257" s="85"/>
      <c r="D257" s="201" t="s">
        <v>242</v>
      </c>
      <c r="E257" s="186" t="s">
        <v>243</v>
      </c>
      <c r="F257" s="186"/>
      <c r="G257" s="196" t="s">
        <v>244</v>
      </c>
      <c r="H257" s="197"/>
      <c r="I257" s="182" t="s">
        <v>245</v>
      </c>
      <c r="J257" s="182"/>
      <c r="K257" s="182"/>
      <c r="L257" s="182"/>
      <c r="M257" s="11"/>
      <c r="N257" s="186" t="s">
        <v>337</v>
      </c>
      <c r="O257" s="186"/>
      <c r="P257" s="186"/>
      <c r="Q257" s="186"/>
      <c r="R257" s="186"/>
      <c r="S257" s="176"/>
      <c r="T257" s="176"/>
      <c r="U257" s="176"/>
      <c r="V257" s="177"/>
      <c r="W257" s="177"/>
      <c r="X257" s="177"/>
      <c r="Y257" s="178"/>
      <c r="Z257" s="62"/>
    </row>
    <row r="258" spans="1:26" ht="20.100000000000001" customHeight="1" x14ac:dyDescent="0.15">
      <c r="B258" s="62"/>
      <c r="C258" s="85"/>
      <c r="D258" s="202"/>
      <c r="E258" s="162"/>
      <c r="F258" s="162"/>
      <c r="G258" s="192" t="s">
        <v>246</v>
      </c>
      <c r="H258" s="193"/>
      <c r="I258" s="162" t="s">
        <v>247</v>
      </c>
      <c r="J258" s="162"/>
      <c r="K258" s="162"/>
      <c r="L258" s="162"/>
      <c r="M258" s="7"/>
      <c r="N258" s="162" t="s">
        <v>338</v>
      </c>
      <c r="O258" s="162"/>
      <c r="P258" s="162"/>
      <c r="Q258" s="162"/>
      <c r="R258" s="162"/>
      <c r="S258" s="169"/>
      <c r="T258" s="169"/>
      <c r="U258" s="169"/>
      <c r="V258" s="170"/>
      <c r="W258" s="170"/>
      <c r="X258" s="170"/>
      <c r="Y258" s="171"/>
      <c r="Z258" s="62"/>
    </row>
    <row r="259" spans="1:26" ht="20.100000000000001" customHeight="1" x14ac:dyDescent="0.15">
      <c r="B259" s="62"/>
      <c r="C259" s="85"/>
      <c r="D259" s="202"/>
      <c r="E259" s="162"/>
      <c r="F259" s="162"/>
      <c r="G259" s="192" t="s">
        <v>248</v>
      </c>
      <c r="H259" s="193"/>
      <c r="I259" s="162" t="s">
        <v>249</v>
      </c>
      <c r="J259" s="162"/>
      <c r="K259" s="162"/>
      <c r="L259" s="162"/>
      <c r="M259" s="7"/>
      <c r="N259" s="162" t="s">
        <v>339</v>
      </c>
      <c r="O259" s="162"/>
      <c r="P259" s="162"/>
      <c r="Q259" s="162"/>
      <c r="R259" s="162"/>
      <c r="S259" s="169"/>
      <c r="T259" s="169"/>
      <c r="U259" s="169"/>
      <c r="V259" s="170"/>
      <c r="W259" s="170"/>
      <c r="X259" s="170"/>
      <c r="Y259" s="171"/>
      <c r="Z259" s="62"/>
    </row>
    <row r="260" spans="1:26" ht="30" customHeight="1" x14ac:dyDescent="0.15">
      <c r="B260" s="62"/>
      <c r="C260" s="85"/>
      <c r="D260" s="202"/>
      <c r="E260" s="162"/>
      <c r="F260" s="162"/>
      <c r="G260" s="192" t="s">
        <v>250</v>
      </c>
      <c r="H260" s="193"/>
      <c r="I260" s="162" t="s">
        <v>373</v>
      </c>
      <c r="J260" s="162"/>
      <c r="K260" s="162"/>
      <c r="L260" s="162"/>
      <c r="M260" s="7"/>
      <c r="N260" s="162" t="s">
        <v>251</v>
      </c>
      <c r="O260" s="162"/>
      <c r="P260" s="162"/>
      <c r="Q260" s="162"/>
      <c r="R260" s="162"/>
      <c r="S260" s="163" t="s">
        <v>317</v>
      </c>
      <c r="T260" s="163"/>
      <c r="U260" s="163"/>
      <c r="V260" s="164"/>
      <c r="W260" s="164"/>
      <c r="X260" s="164"/>
      <c r="Y260" s="165"/>
      <c r="Z260" s="62"/>
    </row>
    <row r="261" spans="1:26" ht="60" customHeight="1" x14ac:dyDescent="0.15">
      <c r="B261" s="62"/>
      <c r="C261" s="85"/>
      <c r="D261" s="202"/>
      <c r="E261" s="162"/>
      <c r="F261" s="162"/>
      <c r="G261" s="192" t="s">
        <v>252</v>
      </c>
      <c r="H261" s="193"/>
      <c r="I261" s="162" t="s">
        <v>374</v>
      </c>
      <c r="J261" s="162"/>
      <c r="K261" s="162"/>
      <c r="L261" s="162"/>
      <c r="M261" s="7"/>
      <c r="N261" s="162" t="s">
        <v>253</v>
      </c>
      <c r="O261" s="162"/>
      <c r="P261" s="162"/>
      <c r="Q261" s="162"/>
      <c r="R261" s="162"/>
      <c r="S261" s="163" t="s">
        <v>346</v>
      </c>
      <c r="T261" s="163"/>
      <c r="U261" s="163"/>
      <c r="V261" s="164"/>
      <c r="W261" s="164"/>
      <c r="X261" s="164"/>
      <c r="Y261" s="165"/>
      <c r="Z261" s="62"/>
    </row>
    <row r="262" spans="1:26" ht="30" customHeight="1" x14ac:dyDescent="0.15">
      <c r="B262" s="62"/>
      <c r="C262" s="85"/>
      <c r="D262" s="202"/>
      <c r="E262" s="162"/>
      <c r="F262" s="162"/>
      <c r="G262" s="192">
        <v>2718</v>
      </c>
      <c r="H262" s="193"/>
      <c r="I262" s="162" t="s">
        <v>293</v>
      </c>
      <c r="J262" s="162"/>
      <c r="K262" s="162"/>
      <c r="L262" s="162"/>
      <c r="M262" s="7"/>
      <c r="N262" s="150" t="s">
        <v>340</v>
      </c>
      <c r="O262" s="151"/>
      <c r="P262" s="151"/>
      <c r="Q262" s="151"/>
      <c r="R262" s="152"/>
      <c r="S262" s="164"/>
      <c r="T262" s="222"/>
      <c r="U262" s="222"/>
      <c r="V262" s="222"/>
      <c r="W262" s="222"/>
      <c r="X262" s="222"/>
      <c r="Y262" s="223"/>
      <c r="Z262" s="62"/>
    </row>
    <row r="263" spans="1:26" ht="20.100000000000001" customHeight="1" x14ac:dyDescent="0.15">
      <c r="B263" s="62"/>
      <c r="C263" s="85"/>
      <c r="D263" s="202"/>
      <c r="E263" s="162"/>
      <c r="F263" s="162"/>
      <c r="G263" s="192">
        <v>2725</v>
      </c>
      <c r="H263" s="193"/>
      <c r="I263" s="162" t="s">
        <v>282</v>
      </c>
      <c r="J263" s="162"/>
      <c r="K263" s="162"/>
      <c r="L263" s="162"/>
      <c r="M263" s="7"/>
      <c r="N263" s="150" t="s">
        <v>254</v>
      </c>
      <c r="O263" s="151"/>
      <c r="P263" s="151"/>
      <c r="Q263" s="151"/>
      <c r="R263" s="152"/>
      <c r="S263" s="164"/>
      <c r="T263" s="222"/>
      <c r="U263" s="222"/>
      <c r="V263" s="222"/>
      <c r="W263" s="222"/>
      <c r="X263" s="222"/>
      <c r="Y263" s="223"/>
      <c r="Z263" s="62"/>
    </row>
    <row r="264" spans="1:26" ht="20.100000000000001" customHeight="1" x14ac:dyDescent="0.15">
      <c r="B264" s="62"/>
      <c r="C264" s="85"/>
      <c r="D264" s="202"/>
      <c r="E264" s="162"/>
      <c r="F264" s="162"/>
      <c r="G264" s="192" t="s">
        <v>256</v>
      </c>
      <c r="H264" s="193"/>
      <c r="I264" s="162" t="s">
        <v>289</v>
      </c>
      <c r="J264" s="162"/>
      <c r="K264" s="162"/>
      <c r="L264" s="162"/>
      <c r="M264" s="7"/>
      <c r="N264" s="162"/>
      <c r="O264" s="162"/>
      <c r="P264" s="162"/>
      <c r="Q264" s="162"/>
      <c r="R264" s="162"/>
      <c r="S264" s="169"/>
      <c r="T264" s="169"/>
      <c r="U264" s="169"/>
      <c r="V264" s="170"/>
      <c r="W264" s="170"/>
      <c r="X264" s="170"/>
      <c r="Y264" s="171"/>
      <c r="Z264" s="62"/>
    </row>
    <row r="265" spans="1:26" ht="20.100000000000001" customHeight="1" x14ac:dyDescent="0.15">
      <c r="B265" s="62"/>
      <c r="C265" s="85"/>
      <c r="D265" s="202"/>
      <c r="E265" s="162"/>
      <c r="F265" s="162"/>
      <c r="G265" s="192" t="s">
        <v>257</v>
      </c>
      <c r="H265" s="193"/>
      <c r="I265" s="150" t="s">
        <v>258</v>
      </c>
      <c r="J265" s="151"/>
      <c r="K265" s="151"/>
      <c r="L265" s="152"/>
      <c r="M265" s="7"/>
      <c r="N265" s="162"/>
      <c r="O265" s="162"/>
      <c r="P265" s="162"/>
      <c r="Q265" s="162"/>
      <c r="R265" s="162"/>
      <c r="S265" s="169"/>
      <c r="T265" s="169"/>
      <c r="U265" s="169"/>
      <c r="V265" s="170"/>
      <c r="W265" s="170"/>
      <c r="X265" s="170"/>
      <c r="Y265" s="171"/>
      <c r="Z265" s="62"/>
    </row>
    <row r="266" spans="1:26" ht="20.100000000000001" customHeight="1" x14ac:dyDescent="0.15">
      <c r="B266" s="62"/>
      <c r="C266" s="85"/>
      <c r="D266" s="202"/>
      <c r="E266" s="162"/>
      <c r="F266" s="162"/>
      <c r="G266" s="192" t="s">
        <v>259</v>
      </c>
      <c r="H266" s="193"/>
      <c r="I266" s="162" t="s">
        <v>290</v>
      </c>
      <c r="J266" s="162"/>
      <c r="K266" s="162"/>
      <c r="L266" s="162"/>
      <c r="M266" s="7"/>
      <c r="N266" s="218"/>
      <c r="O266" s="162"/>
      <c r="P266" s="162"/>
      <c r="Q266" s="162"/>
      <c r="R266" s="162"/>
      <c r="S266" s="169"/>
      <c r="T266" s="169"/>
      <c r="U266" s="169"/>
      <c r="V266" s="170"/>
      <c r="W266" s="170"/>
      <c r="X266" s="170"/>
      <c r="Y266" s="171"/>
      <c r="Z266" s="62"/>
    </row>
    <row r="267" spans="1:26" ht="50.1" customHeight="1" x14ac:dyDescent="0.15">
      <c r="A267" s="84">
        <f>IF(AND(M267="○",TRIM($N267)=""),1001,0)</f>
        <v>0</v>
      </c>
      <c r="B267" s="62"/>
      <c r="C267" s="85"/>
      <c r="D267" s="215"/>
      <c r="E267" s="172"/>
      <c r="F267" s="172"/>
      <c r="G267" s="194" t="s">
        <v>260</v>
      </c>
      <c r="H267" s="195"/>
      <c r="I267" s="172" t="s">
        <v>75</v>
      </c>
      <c r="J267" s="172"/>
      <c r="K267" s="172"/>
      <c r="L267" s="172"/>
      <c r="M267" s="8"/>
      <c r="N267" s="219"/>
      <c r="O267" s="220"/>
      <c r="P267" s="220"/>
      <c r="Q267" s="220"/>
      <c r="R267" s="221"/>
      <c r="S267" s="166"/>
      <c r="T267" s="166"/>
      <c r="U267" s="166"/>
      <c r="V267" s="167"/>
      <c r="W267" s="167"/>
      <c r="X267" s="167"/>
      <c r="Y267" s="168"/>
      <c r="Z267" s="62"/>
    </row>
    <row r="268" spans="1:26" ht="20.100000000000001" customHeight="1" x14ac:dyDescent="0.15">
      <c r="B268" s="62"/>
      <c r="Z268" s="62"/>
    </row>
    <row r="269" spans="1:26" ht="20.100000000000001" customHeight="1" x14ac:dyDescent="0.15">
      <c r="B269" s="62"/>
      <c r="C269" s="94"/>
      <c r="D269" s="76"/>
      <c r="E269" s="76"/>
      <c r="F269" s="76"/>
      <c r="G269" s="76"/>
      <c r="H269" s="76"/>
      <c r="I269" s="76"/>
      <c r="J269" s="76"/>
      <c r="K269" s="76"/>
      <c r="L269" s="76"/>
      <c r="M269" s="76"/>
      <c r="N269" s="76"/>
      <c r="O269" s="76"/>
      <c r="P269" s="76"/>
      <c r="Q269" s="76"/>
      <c r="R269" s="76"/>
      <c r="S269" s="76"/>
      <c r="T269" s="76"/>
      <c r="U269" s="76"/>
      <c r="V269" s="76"/>
      <c r="W269" s="76"/>
      <c r="X269" s="76"/>
      <c r="Y269" s="76"/>
      <c r="Z269" s="95"/>
    </row>
    <row r="270" spans="1:26" ht="15" customHeight="1" x14ac:dyDescent="0.15"/>
    <row r="271" spans="1:26" ht="20.100000000000001" customHeight="1" x14ac:dyDescent="0.15">
      <c r="A271" s="24"/>
    </row>
    <row r="272" spans="1:26" ht="20.100000000000001" customHeight="1" x14ac:dyDescent="0.15">
      <c r="A272" s="25"/>
      <c r="B272" s="96"/>
      <c r="C272" s="281" t="s">
        <v>395</v>
      </c>
      <c r="D272" s="281"/>
      <c r="E272" s="281"/>
      <c r="F272" s="281"/>
      <c r="G272" s="281"/>
      <c r="H272" s="281"/>
      <c r="I272" s="97"/>
      <c r="J272" s="76"/>
      <c r="K272" s="76"/>
      <c r="L272" s="98"/>
      <c r="M272" s="76"/>
      <c r="N272" s="76"/>
      <c r="O272" s="76"/>
      <c r="P272" s="76"/>
      <c r="Q272" s="76"/>
      <c r="R272" s="76"/>
      <c r="S272" s="76"/>
      <c r="T272" s="76"/>
      <c r="U272" s="76"/>
      <c r="V272" s="76"/>
      <c r="W272" s="76"/>
      <c r="X272" s="76"/>
      <c r="Y272" s="76"/>
      <c r="Z272" s="76"/>
    </row>
    <row r="273" spans="1:28" ht="20.100000000000001" customHeight="1" x14ac:dyDescent="0.15">
      <c r="A273" s="25"/>
      <c r="B273" s="96"/>
      <c r="C273" s="37"/>
      <c r="D273" s="37"/>
      <c r="E273" s="37"/>
      <c r="F273" s="37"/>
      <c r="G273" s="37"/>
      <c r="H273" s="37"/>
      <c r="I273" s="99"/>
      <c r="J273" s="40"/>
      <c r="K273" s="40"/>
      <c r="L273" s="40"/>
      <c r="Z273" s="100"/>
      <c r="AB273" s="40"/>
    </row>
    <row r="274" spans="1:28" ht="20.100000000000001" customHeight="1" x14ac:dyDescent="0.15">
      <c r="A274" s="25"/>
      <c r="B274" s="96"/>
      <c r="C274" s="37"/>
      <c r="D274" s="73" t="s">
        <v>391</v>
      </c>
      <c r="E274" s="37"/>
      <c r="F274" s="37"/>
      <c r="G274" s="37"/>
      <c r="H274" s="37"/>
      <c r="I274" s="99"/>
      <c r="K274" s="101"/>
      <c r="Z274" s="101"/>
      <c r="AA274" s="102"/>
      <c r="AB274" s="40"/>
    </row>
    <row r="275" spans="1:28" ht="20.100000000000001" customHeight="1" x14ac:dyDescent="0.15">
      <c r="A275" s="25"/>
      <c r="B275" s="96"/>
      <c r="C275" s="37"/>
      <c r="D275" s="306" t="s">
        <v>392</v>
      </c>
      <c r="E275" s="270"/>
      <c r="F275" s="270"/>
      <c r="G275" s="270"/>
      <c r="H275" s="270"/>
      <c r="I275" s="270"/>
      <c r="J275" s="270"/>
      <c r="K275" s="307"/>
      <c r="L275" s="317" t="s">
        <v>460</v>
      </c>
      <c r="M275" s="318"/>
      <c r="O275" s="311" t="s">
        <v>392</v>
      </c>
      <c r="P275" s="312"/>
      <c r="Q275" s="312"/>
      <c r="R275" s="312"/>
      <c r="S275" s="312"/>
      <c r="T275" s="312"/>
      <c r="U275" s="312"/>
      <c r="V275" s="313"/>
      <c r="W275" s="317" t="s">
        <v>460</v>
      </c>
      <c r="X275" s="327"/>
      <c r="Y275" s="318"/>
      <c r="Z275" s="103"/>
      <c r="AA275" s="104"/>
    </row>
    <row r="276" spans="1:28" ht="20.100000000000001" customHeight="1" x14ac:dyDescent="0.15">
      <c r="B276" s="62"/>
      <c r="D276" s="308" t="s">
        <v>396</v>
      </c>
      <c r="E276" s="309"/>
      <c r="F276" s="309"/>
      <c r="G276" s="309"/>
      <c r="H276" s="309"/>
      <c r="I276" s="309"/>
      <c r="J276" s="309"/>
      <c r="K276" s="310"/>
      <c r="L276" s="319"/>
      <c r="M276" s="320"/>
      <c r="O276" s="308" t="s">
        <v>428</v>
      </c>
      <c r="P276" s="309"/>
      <c r="Q276" s="309"/>
      <c r="R276" s="309"/>
      <c r="S276" s="309"/>
      <c r="T276" s="309"/>
      <c r="U276" s="309"/>
      <c r="V276" s="310"/>
      <c r="W276" s="319"/>
      <c r="X276" s="328"/>
      <c r="Y276" s="320"/>
      <c r="Z276" s="62"/>
    </row>
    <row r="277" spans="1:28" ht="20.100000000000001" customHeight="1" x14ac:dyDescent="0.15">
      <c r="B277" s="62"/>
      <c r="D277" s="303" t="s">
        <v>397</v>
      </c>
      <c r="E277" s="304"/>
      <c r="F277" s="304"/>
      <c r="G277" s="304"/>
      <c r="H277" s="304"/>
      <c r="I277" s="304"/>
      <c r="J277" s="304"/>
      <c r="K277" s="305"/>
      <c r="L277" s="321"/>
      <c r="M277" s="322"/>
      <c r="O277" s="303" t="s">
        <v>429</v>
      </c>
      <c r="P277" s="304"/>
      <c r="Q277" s="304"/>
      <c r="R277" s="304"/>
      <c r="S277" s="304"/>
      <c r="T277" s="304"/>
      <c r="U277" s="304"/>
      <c r="V277" s="305"/>
      <c r="W277" s="321"/>
      <c r="X277" s="329"/>
      <c r="Y277" s="322"/>
      <c r="Z277" s="62"/>
    </row>
    <row r="278" spans="1:28" ht="20.100000000000001" customHeight="1" x14ac:dyDescent="0.15">
      <c r="B278" s="62"/>
      <c r="D278" s="303" t="s">
        <v>398</v>
      </c>
      <c r="E278" s="304"/>
      <c r="F278" s="304"/>
      <c r="G278" s="304"/>
      <c r="H278" s="304"/>
      <c r="I278" s="304"/>
      <c r="J278" s="304"/>
      <c r="K278" s="305"/>
      <c r="L278" s="321"/>
      <c r="M278" s="322"/>
      <c r="O278" s="303" t="s">
        <v>430</v>
      </c>
      <c r="P278" s="304"/>
      <c r="Q278" s="304"/>
      <c r="R278" s="304"/>
      <c r="S278" s="304"/>
      <c r="T278" s="304"/>
      <c r="U278" s="304"/>
      <c r="V278" s="305"/>
      <c r="W278" s="321"/>
      <c r="X278" s="329"/>
      <c r="Y278" s="322"/>
      <c r="Z278" s="62"/>
    </row>
    <row r="279" spans="1:28" ht="20.100000000000001" customHeight="1" x14ac:dyDescent="0.15">
      <c r="B279" s="62"/>
      <c r="D279" s="303" t="s">
        <v>399</v>
      </c>
      <c r="E279" s="304"/>
      <c r="F279" s="304"/>
      <c r="G279" s="304"/>
      <c r="H279" s="304"/>
      <c r="I279" s="304"/>
      <c r="J279" s="304"/>
      <c r="K279" s="305"/>
      <c r="L279" s="321"/>
      <c r="M279" s="322"/>
      <c r="O279" s="303" t="s">
        <v>431</v>
      </c>
      <c r="P279" s="304"/>
      <c r="Q279" s="304"/>
      <c r="R279" s="304"/>
      <c r="S279" s="304"/>
      <c r="T279" s="304"/>
      <c r="U279" s="304"/>
      <c r="V279" s="305"/>
      <c r="W279" s="321"/>
      <c r="X279" s="329"/>
      <c r="Y279" s="322"/>
      <c r="Z279" s="62"/>
    </row>
    <row r="280" spans="1:28" ht="20.100000000000001" customHeight="1" x14ac:dyDescent="0.15">
      <c r="B280" s="62"/>
      <c r="D280" s="303" t="s">
        <v>400</v>
      </c>
      <c r="E280" s="304"/>
      <c r="F280" s="304"/>
      <c r="G280" s="304"/>
      <c r="H280" s="304"/>
      <c r="I280" s="304"/>
      <c r="J280" s="304"/>
      <c r="K280" s="305"/>
      <c r="L280" s="321"/>
      <c r="M280" s="322"/>
      <c r="O280" s="303" t="s">
        <v>432</v>
      </c>
      <c r="P280" s="304"/>
      <c r="Q280" s="304"/>
      <c r="R280" s="304"/>
      <c r="S280" s="304"/>
      <c r="T280" s="304"/>
      <c r="U280" s="304"/>
      <c r="V280" s="305"/>
      <c r="W280" s="321"/>
      <c r="X280" s="329"/>
      <c r="Y280" s="322"/>
      <c r="Z280" s="62"/>
    </row>
    <row r="281" spans="1:28" ht="20.100000000000001" customHeight="1" x14ac:dyDescent="0.15">
      <c r="B281" s="62"/>
      <c r="D281" s="303" t="s">
        <v>401</v>
      </c>
      <c r="E281" s="304"/>
      <c r="F281" s="304"/>
      <c r="G281" s="304"/>
      <c r="H281" s="304"/>
      <c r="I281" s="304"/>
      <c r="J281" s="304"/>
      <c r="K281" s="305"/>
      <c r="L281" s="321"/>
      <c r="M281" s="322"/>
      <c r="O281" s="303" t="s">
        <v>433</v>
      </c>
      <c r="P281" s="304"/>
      <c r="Q281" s="304"/>
      <c r="R281" s="304"/>
      <c r="S281" s="304"/>
      <c r="T281" s="304"/>
      <c r="U281" s="304"/>
      <c r="V281" s="305"/>
      <c r="W281" s="321"/>
      <c r="X281" s="329"/>
      <c r="Y281" s="322"/>
      <c r="Z281" s="62"/>
    </row>
    <row r="282" spans="1:28" ht="20.100000000000001" customHeight="1" x14ac:dyDescent="0.15">
      <c r="B282" s="62"/>
      <c r="D282" s="303" t="s">
        <v>424</v>
      </c>
      <c r="E282" s="304"/>
      <c r="F282" s="304"/>
      <c r="G282" s="304"/>
      <c r="H282" s="304"/>
      <c r="I282" s="304"/>
      <c r="J282" s="304"/>
      <c r="K282" s="305"/>
      <c r="L282" s="321"/>
      <c r="M282" s="322"/>
      <c r="O282" s="303" t="s">
        <v>434</v>
      </c>
      <c r="P282" s="304"/>
      <c r="Q282" s="304"/>
      <c r="R282" s="304"/>
      <c r="S282" s="304"/>
      <c r="T282" s="304"/>
      <c r="U282" s="304"/>
      <c r="V282" s="305"/>
      <c r="W282" s="321"/>
      <c r="X282" s="329"/>
      <c r="Y282" s="322"/>
      <c r="Z282" s="62"/>
    </row>
    <row r="283" spans="1:28" ht="20.100000000000001" customHeight="1" x14ac:dyDescent="0.15">
      <c r="B283" s="62"/>
      <c r="D283" s="303" t="s">
        <v>425</v>
      </c>
      <c r="E283" s="304"/>
      <c r="F283" s="304"/>
      <c r="G283" s="304"/>
      <c r="H283" s="304"/>
      <c r="I283" s="304"/>
      <c r="J283" s="304"/>
      <c r="K283" s="305"/>
      <c r="L283" s="321"/>
      <c r="M283" s="322"/>
      <c r="O283" s="303" t="s">
        <v>435</v>
      </c>
      <c r="P283" s="304"/>
      <c r="Q283" s="304"/>
      <c r="R283" s="304"/>
      <c r="S283" s="304"/>
      <c r="T283" s="304"/>
      <c r="U283" s="304"/>
      <c r="V283" s="305"/>
      <c r="W283" s="321"/>
      <c r="X283" s="329"/>
      <c r="Y283" s="322"/>
      <c r="Z283" s="62"/>
    </row>
    <row r="284" spans="1:28" ht="20.100000000000001" customHeight="1" x14ac:dyDescent="0.15">
      <c r="B284" s="62"/>
      <c r="D284" s="303" t="s">
        <v>402</v>
      </c>
      <c r="E284" s="304"/>
      <c r="F284" s="304"/>
      <c r="G284" s="304"/>
      <c r="H284" s="304"/>
      <c r="I284" s="304"/>
      <c r="J284" s="304"/>
      <c r="K284" s="305"/>
      <c r="L284" s="321"/>
      <c r="M284" s="322"/>
      <c r="O284" s="303" t="s">
        <v>436</v>
      </c>
      <c r="P284" s="304"/>
      <c r="Q284" s="304"/>
      <c r="R284" s="304"/>
      <c r="S284" s="304"/>
      <c r="T284" s="304"/>
      <c r="U284" s="304"/>
      <c r="V284" s="305"/>
      <c r="W284" s="321"/>
      <c r="X284" s="329"/>
      <c r="Y284" s="322"/>
      <c r="Z284" s="62"/>
    </row>
    <row r="285" spans="1:28" ht="20.100000000000001" customHeight="1" x14ac:dyDescent="0.15">
      <c r="B285" s="62"/>
      <c r="D285" s="303" t="s">
        <v>403</v>
      </c>
      <c r="E285" s="304"/>
      <c r="F285" s="304"/>
      <c r="G285" s="304"/>
      <c r="H285" s="304"/>
      <c r="I285" s="304"/>
      <c r="J285" s="304"/>
      <c r="K285" s="305"/>
      <c r="L285" s="321"/>
      <c r="M285" s="322"/>
      <c r="O285" s="303" t="s">
        <v>393</v>
      </c>
      <c r="P285" s="304"/>
      <c r="Q285" s="304"/>
      <c r="R285" s="304"/>
      <c r="S285" s="304"/>
      <c r="T285" s="304"/>
      <c r="U285" s="304"/>
      <c r="V285" s="305"/>
      <c r="W285" s="321"/>
      <c r="X285" s="329"/>
      <c r="Y285" s="322"/>
      <c r="Z285" s="62"/>
    </row>
    <row r="286" spans="1:28" ht="20.100000000000001" customHeight="1" x14ac:dyDescent="0.15">
      <c r="B286" s="62"/>
      <c r="D286" s="303" t="s">
        <v>426</v>
      </c>
      <c r="E286" s="304"/>
      <c r="F286" s="304"/>
      <c r="G286" s="304"/>
      <c r="H286" s="304"/>
      <c r="I286" s="304"/>
      <c r="J286" s="304"/>
      <c r="K286" s="305"/>
      <c r="L286" s="321"/>
      <c r="M286" s="322"/>
      <c r="O286" s="303" t="s">
        <v>437</v>
      </c>
      <c r="P286" s="304"/>
      <c r="Q286" s="304"/>
      <c r="R286" s="304"/>
      <c r="S286" s="304"/>
      <c r="T286" s="304"/>
      <c r="U286" s="304"/>
      <c r="V286" s="305"/>
      <c r="W286" s="321"/>
      <c r="X286" s="329"/>
      <c r="Y286" s="322"/>
      <c r="Z286" s="62"/>
    </row>
    <row r="287" spans="1:28" ht="20.100000000000001" customHeight="1" x14ac:dyDescent="0.15">
      <c r="B287" s="62"/>
      <c r="D287" s="303" t="s">
        <v>427</v>
      </c>
      <c r="E287" s="304"/>
      <c r="F287" s="304"/>
      <c r="G287" s="304"/>
      <c r="H287" s="304"/>
      <c r="I287" s="304"/>
      <c r="J287" s="304"/>
      <c r="K287" s="305"/>
      <c r="L287" s="321"/>
      <c r="M287" s="322"/>
      <c r="O287" s="303" t="s">
        <v>438</v>
      </c>
      <c r="P287" s="304"/>
      <c r="Q287" s="304"/>
      <c r="R287" s="304"/>
      <c r="S287" s="304"/>
      <c r="T287" s="304"/>
      <c r="U287" s="304"/>
      <c r="V287" s="305"/>
      <c r="W287" s="321"/>
      <c r="X287" s="329"/>
      <c r="Y287" s="322"/>
      <c r="Z287" s="62"/>
    </row>
    <row r="288" spans="1:28" ht="20.100000000000001" customHeight="1" x14ac:dyDescent="0.15">
      <c r="B288" s="62"/>
      <c r="D288" s="303" t="s">
        <v>404</v>
      </c>
      <c r="E288" s="304"/>
      <c r="F288" s="304"/>
      <c r="G288" s="304"/>
      <c r="H288" s="304"/>
      <c r="I288" s="304"/>
      <c r="J288" s="304"/>
      <c r="K288" s="305"/>
      <c r="L288" s="321"/>
      <c r="M288" s="322"/>
      <c r="O288" s="303" t="s">
        <v>439</v>
      </c>
      <c r="P288" s="304"/>
      <c r="Q288" s="304"/>
      <c r="R288" s="304"/>
      <c r="S288" s="304"/>
      <c r="T288" s="304"/>
      <c r="U288" s="304"/>
      <c r="V288" s="305"/>
      <c r="W288" s="321"/>
      <c r="X288" s="329"/>
      <c r="Y288" s="322"/>
      <c r="Z288" s="62"/>
    </row>
    <row r="289" spans="2:26" ht="20.100000000000001" customHeight="1" x14ac:dyDescent="0.15">
      <c r="B289" s="62"/>
      <c r="D289" s="303" t="s">
        <v>405</v>
      </c>
      <c r="E289" s="304"/>
      <c r="F289" s="304"/>
      <c r="G289" s="304"/>
      <c r="H289" s="304"/>
      <c r="I289" s="304"/>
      <c r="J289" s="304"/>
      <c r="K289" s="305"/>
      <c r="L289" s="321"/>
      <c r="M289" s="322"/>
      <c r="O289" s="303" t="s">
        <v>440</v>
      </c>
      <c r="P289" s="304"/>
      <c r="Q289" s="304"/>
      <c r="R289" s="304"/>
      <c r="S289" s="304"/>
      <c r="T289" s="304"/>
      <c r="U289" s="304"/>
      <c r="V289" s="305"/>
      <c r="W289" s="321"/>
      <c r="X289" s="329"/>
      <c r="Y289" s="322"/>
      <c r="Z289" s="62"/>
    </row>
    <row r="290" spans="2:26" ht="20.100000000000001" customHeight="1" x14ac:dyDescent="0.15">
      <c r="B290" s="62"/>
      <c r="D290" s="303" t="s">
        <v>406</v>
      </c>
      <c r="E290" s="304"/>
      <c r="F290" s="304"/>
      <c r="G290" s="304"/>
      <c r="H290" s="304"/>
      <c r="I290" s="304"/>
      <c r="J290" s="304"/>
      <c r="K290" s="305"/>
      <c r="L290" s="321"/>
      <c r="M290" s="322"/>
      <c r="O290" s="136" t="s">
        <v>466</v>
      </c>
      <c r="P290" s="137"/>
      <c r="Q290" s="137"/>
      <c r="R290" s="137"/>
      <c r="S290" s="137"/>
      <c r="T290" s="137"/>
      <c r="U290" s="137"/>
      <c r="V290" s="138"/>
      <c r="W290" s="142"/>
      <c r="X290" s="143"/>
      <c r="Y290" s="144"/>
      <c r="Z290" s="62"/>
    </row>
    <row r="291" spans="2:26" ht="20.100000000000001" customHeight="1" x14ac:dyDescent="0.15">
      <c r="B291" s="62"/>
      <c r="D291" s="303" t="s">
        <v>407</v>
      </c>
      <c r="E291" s="304"/>
      <c r="F291" s="304"/>
      <c r="G291" s="304"/>
      <c r="H291" s="304"/>
      <c r="I291" s="304"/>
      <c r="J291" s="304"/>
      <c r="K291" s="305"/>
      <c r="L291" s="321"/>
      <c r="M291" s="322"/>
      <c r="O291" s="139"/>
      <c r="P291" s="140"/>
      <c r="Q291" s="140"/>
      <c r="R291" s="140"/>
      <c r="S291" s="140"/>
      <c r="T291" s="140"/>
      <c r="U291" s="140"/>
      <c r="V291" s="141"/>
      <c r="W291" s="145"/>
      <c r="X291" s="146"/>
      <c r="Y291" s="147"/>
      <c r="Z291" s="62"/>
    </row>
    <row r="292" spans="2:26" ht="20.100000000000001" customHeight="1" x14ac:dyDescent="0.15">
      <c r="B292" s="62"/>
      <c r="D292" s="303" t="s">
        <v>408</v>
      </c>
      <c r="E292" s="304"/>
      <c r="F292" s="304"/>
      <c r="G292" s="304"/>
      <c r="H292" s="304"/>
      <c r="I292" s="304"/>
      <c r="J292" s="304"/>
      <c r="K292" s="305"/>
      <c r="L292" s="321"/>
      <c r="M292" s="322"/>
      <c r="O292" s="303" t="s">
        <v>441</v>
      </c>
      <c r="P292" s="304"/>
      <c r="Q292" s="304"/>
      <c r="R292" s="304"/>
      <c r="S292" s="304"/>
      <c r="T292" s="304"/>
      <c r="U292" s="304"/>
      <c r="V292" s="305"/>
      <c r="W292" s="321"/>
      <c r="X292" s="329"/>
      <c r="Y292" s="322"/>
      <c r="Z292" s="62"/>
    </row>
    <row r="293" spans="2:26" ht="20.100000000000001" customHeight="1" x14ac:dyDescent="0.15">
      <c r="B293" s="62"/>
      <c r="D293" s="303" t="s">
        <v>409</v>
      </c>
      <c r="E293" s="304"/>
      <c r="F293" s="304"/>
      <c r="G293" s="304"/>
      <c r="H293" s="304"/>
      <c r="I293" s="304"/>
      <c r="J293" s="304"/>
      <c r="K293" s="305"/>
      <c r="L293" s="321"/>
      <c r="M293" s="322"/>
      <c r="O293" s="324" t="s">
        <v>442</v>
      </c>
      <c r="P293" s="325"/>
      <c r="Q293" s="325"/>
      <c r="R293" s="325"/>
      <c r="S293" s="325"/>
      <c r="T293" s="325"/>
      <c r="U293" s="325"/>
      <c r="V293" s="326"/>
      <c r="W293" s="321"/>
      <c r="X293" s="330"/>
      <c r="Y293" s="331"/>
      <c r="Z293" s="62"/>
    </row>
    <row r="294" spans="2:26" ht="20.100000000000001" customHeight="1" x14ac:dyDescent="0.15">
      <c r="B294" s="62"/>
      <c r="D294" s="303" t="s">
        <v>410</v>
      </c>
      <c r="E294" s="304"/>
      <c r="F294" s="304"/>
      <c r="G294" s="304"/>
      <c r="H294" s="304"/>
      <c r="I294" s="304"/>
      <c r="J294" s="304"/>
      <c r="K294" s="305"/>
      <c r="L294" s="321"/>
      <c r="M294" s="322"/>
      <c r="O294" s="324" t="s">
        <v>443</v>
      </c>
      <c r="P294" s="325"/>
      <c r="Q294" s="325"/>
      <c r="R294" s="325"/>
      <c r="S294" s="325"/>
      <c r="T294" s="325"/>
      <c r="U294" s="325"/>
      <c r="V294" s="326"/>
      <c r="W294" s="321"/>
      <c r="X294" s="330"/>
      <c r="Y294" s="331"/>
      <c r="Z294" s="62"/>
    </row>
    <row r="295" spans="2:26" ht="20.100000000000001" customHeight="1" x14ac:dyDescent="0.15">
      <c r="B295" s="62"/>
      <c r="D295" s="303" t="s">
        <v>411</v>
      </c>
      <c r="E295" s="304"/>
      <c r="F295" s="304"/>
      <c r="G295" s="304"/>
      <c r="H295" s="304"/>
      <c r="I295" s="304"/>
      <c r="J295" s="304"/>
      <c r="K295" s="305"/>
      <c r="L295" s="321"/>
      <c r="M295" s="322"/>
      <c r="O295" s="324" t="s">
        <v>459</v>
      </c>
      <c r="P295" s="325"/>
      <c r="Q295" s="325"/>
      <c r="R295" s="325"/>
      <c r="S295" s="325"/>
      <c r="T295" s="325"/>
      <c r="U295" s="325"/>
      <c r="V295" s="326"/>
      <c r="W295" s="321"/>
      <c r="X295" s="330"/>
      <c r="Y295" s="331"/>
      <c r="Z295" s="62"/>
    </row>
    <row r="296" spans="2:26" ht="20.100000000000001" customHeight="1" x14ac:dyDescent="0.15">
      <c r="B296" s="62"/>
      <c r="D296" s="303" t="s">
        <v>412</v>
      </c>
      <c r="E296" s="304"/>
      <c r="F296" s="304"/>
      <c r="G296" s="304"/>
      <c r="H296" s="304"/>
      <c r="I296" s="304"/>
      <c r="J296" s="304"/>
      <c r="K296" s="305"/>
      <c r="L296" s="321"/>
      <c r="M296" s="322"/>
      <c r="O296" s="324" t="s">
        <v>444</v>
      </c>
      <c r="P296" s="325"/>
      <c r="Q296" s="325"/>
      <c r="R296" s="325"/>
      <c r="S296" s="325"/>
      <c r="T296" s="325"/>
      <c r="U296" s="325"/>
      <c r="V296" s="326"/>
      <c r="W296" s="321"/>
      <c r="X296" s="330"/>
      <c r="Y296" s="331"/>
      <c r="Z296" s="62"/>
    </row>
    <row r="297" spans="2:26" ht="20.100000000000001" customHeight="1" x14ac:dyDescent="0.15">
      <c r="B297" s="62"/>
      <c r="D297" s="303" t="s">
        <v>413</v>
      </c>
      <c r="E297" s="304"/>
      <c r="F297" s="304"/>
      <c r="G297" s="304"/>
      <c r="H297" s="304"/>
      <c r="I297" s="304"/>
      <c r="J297" s="304"/>
      <c r="K297" s="305"/>
      <c r="L297" s="321"/>
      <c r="M297" s="322"/>
      <c r="O297" s="324" t="s">
        <v>445</v>
      </c>
      <c r="P297" s="325"/>
      <c r="Q297" s="325"/>
      <c r="R297" s="325"/>
      <c r="S297" s="325"/>
      <c r="T297" s="325"/>
      <c r="U297" s="325"/>
      <c r="V297" s="326"/>
      <c r="W297" s="321"/>
      <c r="X297" s="330"/>
      <c r="Y297" s="331"/>
      <c r="Z297" s="62"/>
    </row>
    <row r="298" spans="2:26" ht="20.100000000000001" customHeight="1" x14ac:dyDescent="0.15">
      <c r="B298" s="62"/>
      <c r="D298" s="303" t="s">
        <v>394</v>
      </c>
      <c r="E298" s="304"/>
      <c r="F298" s="304"/>
      <c r="G298" s="304"/>
      <c r="H298" s="304"/>
      <c r="I298" s="304"/>
      <c r="J298" s="304"/>
      <c r="K298" s="305"/>
      <c r="L298" s="321"/>
      <c r="M298" s="322"/>
      <c r="O298" s="324" t="s">
        <v>446</v>
      </c>
      <c r="P298" s="325"/>
      <c r="Q298" s="325"/>
      <c r="R298" s="325"/>
      <c r="S298" s="325"/>
      <c r="T298" s="325"/>
      <c r="U298" s="325"/>
      <c r="V298" s="326"/>
      <c r="W298" s="321"/>
      <c r="X298" s="330"/>
      <c r="Y298" s="331"/>
      <c r="Z298" s="62"/>
    </row>
    <row r="299" spans="2:26" ht="20.100000000000001" customHeight="1" x14ac:dyDescent="0.15">
      <c r="B299" s="62"/>
      <c r="D299" s="303" t="s">
        <v>414</v>
      </c>
      <c r="E299" s="304"/>
      <c r="F299" s="304"/>
      <c r="G299" s="304"/>
      <c r="H299" s="304"/>
      <c r="I299" s="304"/>
      <c r="J299" s="304"/>
      <c r="K299" s="305"/>
      <c r="L299" s="321"/>
      <c r="M299" s="322"/>
      <c r="O299" s="324" t="s">
        <v>447</v>
      </c>
      <c r="P299" s="325"/>
      <c r="Q299" s="325"/>
      <c r="R299" s="325"/>
      <c r="S299" s="325"/>
      <c r="T299" s="325"/>
      <c r="U299" s="325"/>
      <c r="V299" s="326"/>
      <c r="W299" s="321"/>
      <c r="X299" s="330"/>
      <c r="Y299" s="331"/>
      <c r="Z299" s="62"/>
    </row>
    <row r="300" spans="2:26" ht="20.100000000000001" customHeight="1" x14ac:dyDescent="0.15">
      <c r="B300" s="62"/>
      <c r="D300" s="303" t="s">
        <v>415</v>
      </c>
      <c r="E300" s="304"/>
      <c r="F300" s="304"/>
      <c r="G300" s="304"/>
      <c r="H300" s="304"/>
      <c r="I300" s="304"/>
      <c r="J300" s="304"/>
      <c r="K300" s="305"/>
      <c r="L300" s="321"/>
      <c r="M300" s="322"/>
      <c r="O300" s="324" t="s">
        <v>448</v>
      </c>
      <c r="P300" s="325"/>
      <c r="Q300" s="325"/>
      <c r="R300" s="325"/>
      <c r="S300" s="325"/>
      <c r="T300" s="325"/>
      <c r="U300" s="325"/>
      <c r="V300" s="326"/>
      <c r="W300" s="321"/>
      <c r="X300" s="330"/>
      <c r="Y300" s="331"/>
      <c r="Z300" s="62"/>
    </row>
    <row r="301" spans="2:26" ht="20.100000000000001" customHeight="1" x14ac:dyDescent="0.15">
      <c r="B301" s="62"/>
      <c r="D301" s="303" t="s">
        <v>416</v>
      </c>
      <c r="E301" s="304"/>
      <c r="F301" s="304"/>
      <c r="G301" s="304"/>
      <c r="H301" s="304"/>
      <c r="I301" s="304"/>
      <c r="J301" s="304"/>
      <c r="K301" s="305"/>
      <c r="L301" s="321"/>
      <c r="M301" s="322"/>
      <c r="O301" s="324" t="s">
        <v>449</v>
      </c>
      <c r="P301" s="325"/>
      <c r="Q301" s="325"/>
      <c r="R301" s="325"/>
      <c r="S301" s="325"/>
      <c r="T301" s="325"/>
      <c r="U301" s="325"/>
      <c r="V301" s="326"/>
      <c r="W301" s="321"/>
      <c r="X301" s="330"/>
      <c r="Y301" s="331"/>
      <c r="Z301" s="62"/>
    </row>
    <row r="302" spans="2:26" ht="20.100000000000001" customHeight="1" x14ac:dyDescent="0.15">
      <c r="B302" s="62"/>
      <c r="D302" s="303" t="s">
        <v>417</v>
      </c>
      <c r="E302" s="304"/>
      <c r="F302" s="304"/>
      <c r="G302" s="304"/>
      <c r="H302" s="304"/>
      <c r="I302" s="304"/>
      <c r="J302" s="304"/>
      <c r="K302" s="305"/>
      <c r="L302" s="321"/>
      <c r="M302" s="322"/>
      <c r="O302" s="324" t="s">
        <v>450</v>
      </c>
      <c r="P302" s="325"/>
      <c r="Q302" s="325"/>
      <c r="R302" s="325"/>
      <c r="S302" s="325"/>
      <c r="T302" s="325"/>
      <c r="U302" s="325"/>
      <c r="V302" s="326"/>
      <c r="W302" s="321"/>
      <c r="X302" s="330"/>
      <c r="Y302" s="331"/>
      <c r="Z302" s="62"/>
    </row>
    <row r="303" spans="2:26" ht="20.100000000000001" customHeight="1" x14ac:dyDescent="0.15">
      <c r="B303" s="62"/>
      <c r="D303" s="303" t="s">
        <v>418</v>
      </c>
      <c r="E303" s="304"/>
      <c r="F303" s="304"/>
      <c r="G303" s="304"/>
      <c r="H303" s="304"/>
      <c r="I303" s="304"/>
      <c r="J303" s="304"/>
      <c r="K303" s="305"/>
      <c r="L303" s="321"/>
      <c r="M303" s="322"/>
      <c r="O303" s="324" t="s">
        <v>451</v>
      </c>
      <c r="P303" s="325"/>
      <c r="Q303" s="325"/>
      <c r="R303" s="325"/>
      <c r="S303" s="325"/>
      <c r="T303" s="325"/>
      <c r="U303" s="325"/>
      <c r="V303" s="326"/>
      <c r="W303" s="321"/>
      <c r="X303" s="330"/>
      <c r="Y303" s="331"/>
      <c r="Z303" s="62"/>
    </row>
    <row r="304" spans="2:26" ht="20.100000000000001" customHeight="1" x14ac:dyDescent="0.15">
      <c r="B304" s="62"/>
      <c r="D304" s="303" t="s">
        <v>419</v>
      </c>
      <c r="E304" s="304"/>
      <c r="F304" s="304"/>
      <c r="G304" s="304"/>
      <c r="H304" s="304"/>
      <c r="I304" s="304"/>
      <c r="J304" s="304"/>
      <c r="K304" s="305"/>
      <c r="L304" s="321"/>
      <c r="M304" s="322"/>
      <c r="O304" s="324" t="s">
        <v>452</v>
      </c>
      <c r="P304" s="325"/>
      <c r="Q304" s="325"/>
      <c r="R304" s="325"/>
      <c r="S304" s="325"/>
      <c r="T304" s="325"/>
      <c r="U304" s="325"/>
      <c r="V304" s="326"/>
      <c r="W304" s="321"/>
      <c r="X304" s="330"/>
      <c r="Y304" s="331"/>
      <c r="Z304" s="62"/>
    </row>
    <row r="305" spans="1:26" ht="20.100000000000001" customHeight="1" x14ac:dyDescent="0.15">
      <c r="B305" s="62"/>
      <c r="D305" s="303" t="s">
        <v>420</v>
      </c>
      <c r="E305" s="304"/>
      <c r="F305" s="304"/>
      <c r="G305" s="304"/>
      <c r="H305" s="304"/>
      <c r="I305" s="304"/>
      <c r="J305" s="304"/>
      <c r="K305" s="305"/>
      <c r="L305" s="321"/>
      <c r="M305" s="322"/>
      <c r="O305" s="324" t="s">
        <v>453</v>
      </c>
      <c r="P305" s="325"/>
      <c r="Q305" s="325"/>
      <c r="R305" s="325"/>
      <c r="S305" s="325"/>
      <c r="T305" s="325"/>
      <c r="U305" s="325"/>
      <c r="V305" s="326"/>
      <c r="W305" s="321"/>
      <c r="X305" s="330"/>
      <c r="Y305" s="331"/>
      <c r="Z305" s="62"/>
    </row>
    <row r="306" spans="1:26" ht="20.100000000000001" customHeight="1" x14ac:dyDescent="0.15">
      <c r="B306" s="62"/>
      <c r="D306" s="303" t="s">
        <v>421</v>
      </c>
      <c r="E306" s="304"/>
      <c r="F306" s="304"/>
      <c r="G306" s="304"/>
      <c r="H306" s="304"/>
      <c r="I306" s="304"/>
      <c r="J306" s="304"/>
      <c r="K306" s="305"/>
      <c r="L306" s="321"/>
      <c r="M306" s="322"/>
      <c r="O306" s="324" t="s">
        <v>454</v>
      </c>
      <c r="P306" s="325"/>
      <c r="Q306" s="325"/>
      <c r="R306" s="325"/>
      <c r="S306" s="325"/>
      <c r="T306" s="325"/>
      <c r="U306" s="325"/>
      <c r="V306" s="326"/>
      <c r="W306" s="321"/>
      <c r="X306" s="330"/>
      <c r="Y306" s="331"/>
      <c r="Z306" s="62"/>
    </row>
    <row r="307" spans="1:26" ht="20.100000000000001" customHeight="1" x14ac:dyDescent="0.15">
      <c r="B307" s="62"/>
      <c r="D307" s="303" t="s">
        <v>422</v>
      </c>
      <c r="E307" s="304"/>
      <c r="F307" s="304"/>
      <c r="G307" s="304"/>
      <c r="H307" s="304"/>
      <c r="I307" s="304"/>
      <c r="J307" s="304"/>
      <c r="K307" s="305"/>
      <c r="L307" s="321"/>
      <c r="M307" s="322"/>
      <c r="O307" s="324" t="s">
        <v>455</v>
      </c>
      <c r="P307" s="325"/>
      <c r="Q307" s="325"/>
      <c r="R307" s="325"/>
      <c r="S307" s="325"/>
      <c r="T307" s="325"/>
      <c r="U307" s="325"/>
      <c r="V307" s="326"/>
      <c r="W307" s="321"/>
      <c r="X307" s="330"/>
      <c r="Y307" s="331"/>
      <c r="Z307" s="62"/>
    </row>
    <row r="308" spans="1:26" ht="20.100000000000001" customHeight="1" x14ac:dyDescent="0.15">
      <c r="B308" s="62"/>
      <c r="D308" s="314" t="s">
        <v>423</v>
      </c>
      <c r="E308" s="315"/>
      <c r="F308" s="315"/>
      <c r="G308" s="315"/>
      <c r="H308" s="315"/>
      <c r="I308" s="315"/>
      <c r="J308" s="315"/>
      <c r="K308" s="316"/>
      <c r="L308" s="133"/>
      <c r="M308" s="323"/>
      <c r="O308" s="324" t="s">
        <v>456</v>
      </c>
      <c r="P308" s="325"/>
      <c r="Q308" s="325"/>
      <c r="R308" s="325"/>
      <c r="S308" s="325"/>
      <c r="T308" s="325"/>
      <c r="U308" s="325"/>
      <c r="V308" s="326"/>
      <c r="W308" s="321"/>
      <c r="X308" s="330"/>
      <c r="Y308" s="331"/>
      <c r="Z308" s="62"/>
    </row>
    <row r="309" spans="1:26" ht="20.100000000000001" customHeight="1" x14ac:dyDescent="0.15">
      <c r="B309" s="62"/>
      <c r="O309" s="324" t="s">
        <v>457</v>
      </c>
      <c r="P309" s="325"/>
      <c r="Q309" s="325"/>
      <c r="R309" s="325"/>
      <c r="S309" s="325"/>
      <c r="T309" s="325"/>
      <c r="U309" s="325"/>
      <c r="V309" s="326"/>
      <c r="W309" s="321"/>
      <c r="X309" s="330"/>
      <c r="Y309" s="331"/>
      <c r="Z309" s="62"/>
    </row>
    <row r="310" spans="1:26" ht="20.100000000000001" customHeight="1" x14ac:dyDescent="0.15">
      <c r="B310" s="62"/>
      <c r="O310" s="130" t="s">
        <v>458</v>
      </c>
      <c r="P310" s="131"/>
      <c r="Q310" s="131"/>
      <c r="R310" s="131"/>
      <c r="S310" s="131"/>
      <c r="T310" s="131"/>
      <c r="U310" s="131"/>
      <c r="V310" s="132"/>
      <c r="W310" s="133"/>
      <c r="X310" s="134"/>
      <c r="Y310" s="135"/>
      <c r="Z310" s="62"/>
    </row>
    <row r="311" spans="1:26" ht="20.100000000000001" customHeight="1" x14ac:dyDescent="0.15">
      <c r="A311" s="24"/>
      <c r="B311" s="62"/>
      <c r="C311" s="94"/>
      <c r="D311" s="76"/>
      <c r="E311" s="76"/>
      <c r="F311" s="76"/>
      <c r="G311" s="76"/>
      <c r="H311" s="76"/>
      <c r="I311" s="76"/>
      <c r="J311" s="76"/>
      <c r="K311" s="76"/>
      <c r="L311" s="76"/>
      <c r="M311" s="76"/>
      <c r="N311" s="76"/>
      <c r="O311" s="76"/>
      <c r="P311" s="76"/>
      <c r="Q311" s="76"/>
      <c r="R311" s="76"/>
      <c r="S311" s="76"/>
      <c r="T311" s="76"/>
      <c r="U311" s="76"/>
      <c r="V311" s="76"/>
      <c r="W311" s="76"/>
      <c r="X311" s="76"/>
      <c r="Y311" s="76"/>
      <c r="Z311" s="95"/>
    </row>
    <row r="312" spans="1:26" ht="15" customHeight="1" x14ac:dyDescent="0.15">
      <c r="A312" s="24"/>
    </row>
    <row r="313" spans="1:26" ht="15" customHeight="1" x14ac:dyDescent="0.15"/>
    <row r="314" spans="1:26" ht="20.100000000000001" customHeight="1" x14ac:dyDescent="0.15">
      <c r="A314" s="25"/>
      <c r="B314" s="25"/>
      <c r="C314" s="280" t="s">
        <v>32</v>
      </c>
      <c r="D314" s="281"/>
      <c r="E314" s="281"/>
      <c r="F314" s="281"/>
      <c r="G314" s="281"/>
      <c r="H314" s="282"/>
      <c r="I314" s="59"/>
      <c r="S314" s="76"/>
      <c r="T314" s="76"/>
      <c r="U314" s="76"/>
      <c r="V314" s="76"/>
      <c r="W314" s="76"/>
      <c r="X314" s="76"/>
      <c r="Y314" s="76"/>
      <c r="Z314" s="76"/>
    </row>
    <row r="315" spans="1:26" ht="15" customHeight="1" x14ac:dyDescent="0.15">
      <c r="A315" s="25"/>
      <c r="B315" s="25"/>
      <c r="C315" s="36"/>
      <c r="D315" s="37"/>
      <c r="E315" s="37"/>
      <c r="F315" s="37"/>
      <c r="G315" s="37"/>
      <c r="H315" s="37"/>
      <c r="I315" s="61"/>
      <c r="J315" s="38"/>
      <c r="K315" s="38"/>
      <c r="L315" s="38"/>
      <c r="M315" s="38"/>
      <c r="N315" s="38"/>
      <c r="O315" s="38"/>
      <c r="P315" s="38"/>
      <c r="Q315" s="38"/>
      <c r="R315" s="38"/>
      <c r="S315" s="40"/>
      <c r="Z315" s="100"/>
    </row>
    <row r="316" spans="1:26" ht="15" customHeight="1" x14ac:dyDescent="0.15">
      <c r="A316" s="25">
        <f>IF(SUM(役員情報入力シート!A9:A58)&gt;0, 1001, 0)</f>
        <v>1001</v>
      </c>
      <c r="B316" s="127"/>
      <c r="C316" s="42"/>
      <c r="D316" s="73" t="s">
        <v>314</v>
      </c>
      <c r="E316" s="40"/>
      <c r="F316" s="40"/>
      <c r="G316" s="40"/>
      <c r="H316" s="40"/>
      <c r="I316" s="105"/>
      <c r="J316" s="53"/>
      <c r="K316" s="53"/>
      <c r="L316" s="53"/>
      <c r="M316" s="53"/>
      <c r="N316" s="53"/>
      <c r="O316" s="53"/>
      <c r="P316" s="53"/>
      <c r="Q316" s="53"/>
      <c r="R316" s="53"/>
      <c r="S316" s="53"/>
      <c r="Z316" s="62"/>
    </row>
    <row r="317" spans="1:26" ht="15" customHeight="1" x14ac:dyDescent="0.15">
      <c r="A317" s="25"/>
      <c r="B317" s="25"/>
      <c r="C317" s="55"/>
      <c r="D317" s="56"/>
      <c r="E317" s="56"/>
      <c r="F317" s="56"/>
      <c r="G317" s="56"/>
      <c r="H317" s="56"/>
      <c r="I317" s="106"/>
      <c r="J317" s="107"/>
      <c r="K317" s="107"/>
      <c r="L317" s="107"/>
      <c r="M317" s="107"/>
      <c r="N317" s="107"/>
      <c r="O317" s="107"/>
      <c r="P317" s="107"/>
      <c r="Q317" s="107"/>
      <c r="R317" s="107"/>
      <c r="S317" s="107"/>
      <c r="T317" s="76"/>
      <c r="U317" s="76"/>
      <c r="V317" s="76"/>
      <c r="W317" s="76"/>
      <c r="X317" s="76"/>
      <c r="Y317" s="76"/>
      <c r="Z317" s="95"/>
    </row>
    <row r="318" spans="1:26" ht="15" customHeight="1" x14ac:dyDescent="0.15">
      <c r="A318" s="25"/>
      <c r="B318" s="80"/>
      <c r="C318" s="40"/>
      <c r="D318" s="40"/>
      <c r="E318" s="40"/>
      <c r="F318" s="40"/>
      <c r="G318" s="40"/>
      <c r="H318" s="40"/>
      <c r="I318" s="108"/>
      <c r="J318" s="53"/>
      <c r="K318" s="53"/>
      <c r="L318" s="53"/>
      <c r="M318" s="53"/>
      <c r="N318" s="53"/>
      <c r="O318" s="53"/>
      <c r="P318" s="53"/>
      <c r="Q318" s="53"/>
      <c r="R318" s="53"/>
      <c r="S318" s="53"/>
    </row>
  </sheetData>
  <sheetProtection algorithmName="SHA-512" hashValue="oztleRCsptitIpvAKTQCBOsjIqWHTjPVuhMDh0CXJJISeA8TsKjHHobHznxHYB0nwCcgWEa1jgxN7qITag6jPA==" saltValue="szhjR9xxGFsK+nEwCWvT/Q==" spinCount="100000" sheet="1" objects="1" scenarios="1"/>
  <dataConsolidate/>
  <mergeCells count="602">
    <mergeCell ref="W295:Y295"/>
    <mergeCell ref="W296:Y296"/>
    <mergeCell ref="W306:Y306"/>
    <mergeCell ref="W307:Y307"/>
    <mergeCell ref="W308:Y308"/>
    <mergeCell ref="W309:Y309"/>
    <mergeCell ref="W297:Y297"/>
    <mergeCell ref="W298:Y298"/>
    <mergeCell ref="W299:Y299"/>
    <mergeCell ref="W300:Y300"/>
    <mergeCell ref="W301:Y301"/>
    <mergeCell ref="W302:Y302"/>
    <mergeCell ref="W303:Y303"/>
    <mergeCell ref="W304:Y304"/>
    <mergeCell ref="W305:Y305"/>
    <mergeCell ref="W284:Y284"/>
    <mergeCell ref="W285:Y285"/>
    <mergeCell ref="W286:Y286"/>
    <mergeCell ref="W287:Y287"/>
    <mergeCell ref="W288:Y288"/>
    <mergeCell ref="W289:Y289"/>
    <mergeCell ref="W292:Y292"/>
    <mergeCell ref="W293:Y293"/>
    <mergeCell ref="W294:Y294"/>
    <mergeCell ref="W275:Y275"/>
    <mergeCell ref="W276:Y276"/>
    <mergeCell ref="W277:Y277"/>
    <mergeCell ref="W278:Y278"/>
    <mergeCell ref="W279:Y279"/>
    <mergeCell ref="W280:Y280"/>
    <mergeCell ref="W281:Y281"/>
    <mergeCell ref="W282:Y282"/>
    <mergeCell ref="W283:Y283"/>
    <mergeCell ref="O301:V301"/>
    <mergeCell ref="O302:V302"/>
    <mergeCell ref="O303:V303"/>
    <mergeCell ref="O304:V304"/>
    <mergeCell ref="O305:V305"/>
    <mergeCell ref="O306:V306"/>
    <mergeCell ref="O307:V307"/>
    <mergeCell ref="O308:V308"/>
    <mergeCell ref="O309:V309"/>
    <mergeCell ref="O292:V292"/>
    <mergeCell ref="O293:V293"/>
    <mergeCell ref="O294:V294"/>
    <mergeCell ref="O295:V295"/>
    <mergeCell ref="O296:V296"/>
    <mergeCell ref="O297:V297"/>
    <mergeCell ref="O298:V298"/>
    <mergeCell ref="O299:V299"/>
    <mergeCell ref="O300:V300"/>
    <mergeCell ref="O281:V281"/>
    <mergeCell ref="O282:V282"/>
    <mergeCell ref="O283:V283"/>
    <mergeCell ref="O284:V284"/>
    <mergeCell ref="O285:V285"/>
    <mergeCell ref="O286:V286"/>
    <mergeCell ref="O287:V287"/>
    <mergeCell ref="O288:V288"/>
    <mergeCell ref="O289:V289"/>
    <mergeCell ref="L300:M300"/>
    <mergeCell ref="L301:M301"/>
    <mergeCell ref="L302:M302"/>
    <mergeCell ref="L303:M303"/>
    <mergeCell ref="L304:M304"/>
    <mergeCell ref="L305:M305"/>
    <mergeCell ref="L306:M306"/>
    <mergeCell ref="L307:M307"/>
    <mergeCell ref="L308:M308"/>
    <mergeCell ref="L291:M291"/>
    <mergeCell ref="L292:M292"/>
    <mergeCell ref="L293:M293"/>
    <mergeCell ref="L294:M294"/>
    <mergeCell ref="L295:M295"/>
    <mergeCell ref="L296:M296"/>
    <mergeCell ref="L297:M297"/>
    <mergeCell ref="L298:M298"/>
    <mergeCell ref="L299:M299"/>
    <mergeCell ref="D301:K301"/>
    <mergeCell ref="D302:K302"/>
    <mergeCell ref="D303:K303"/>
    <mergeCell ref="D304:K304"/>
    <mergeCell ref="D305:K305"/>
    <mergeCell ref="D306:K306"/>
    <mergeCell ref="D307:K307"/>
    <mergeCell ref="D308:K308"/>
    <mergeCell ref="L275:M275"/>
    <mergeCell ref="L276:M276"/>
    <mergeCell ref="L277:M277"/>
    <mergeCell ref="L278:M278"/>
    <mergeCell ref="L279:M279"/>
    <mergeCell ref="L280:M280"/>
    <mergeCell ref="L281:M281"/>
    <mergeCell ref="L282:M282"/>
    <mergeCell ref="L283:M283"/>
    <mergeCell ref="L284:M284"/>
    <mergeCell ref="L285:M285"/>
    <mergeCell ref="L286:M286"/>
    <mergeCell ref="L287:M287"/>
    <mergeCell ref="L288:M288"/>
    <mergeCell ref="L289:M289"/>
    <mergeCell ref="L290:M290"/>
    <mergeCell ref="D292:K292"/>
    <mergeCell ref="D293:K293"/>
    <mergeCell ref="D294:K294"/>
    <mergeCell ref="D295:K295"/>
    <mergeCell ref="D296:K296"/>
    <mergeCell ref="D297:K297"/>
    <mergeCell ref="D298:K298"/>
    <mergeCell ref="D299:K299"/>
    <mergeCell ref="D300:K300"/>
    <mergeCell ref="D283:K283"/>
    <mergeCell ref="D284:K284"/>
    <mergeCell ref="D285:K285"/>
    <mergeCell ref="D286:K286"/>
    <mergeCell ref="D287:K287"/>
    <mergeCell ref="D288:K288"/>
    <mergeCell ref="D289:K289"/>
    <mergeCell ref="D290:K290"/>
    <mergeCell ref="D291:K291"/>
    <mergeCell ref="D275:K275"/>
    <mergeCell ref="D276:K276"/>
    <mergeCell ref="D277:K277"/>
    <mergeCell ref="D278:K278"/>
    <mergeCell ref="D279:K279"/>
    <mergeCell ref="D280:K280"/>
    <mergeCell ref="O275:V275"/>
    <mergeCell ref="O276:V276"/>
    <mergeCell ref="O277:V277"/>
    <mergeCell ref="O278:V278"/>
    <mergeCell ref="O279:V279"/>
    <mergeCell ref="O280:V280"/>
    <mergeCell ref="G243:H243"/>
    <mergeCell ref="G265:H265"/>
    <mergeCell ref="C314:H314"/>
    <mergeCell ref="G266:H266"/>
    <mergeCell ref="G267:H267"/>
    <mergeCell ref="G248:H248"/>
    <mergeCell ref="G249:H249"/>
    <mergeCell ref="G253:H253"/>
    <mergeCell ref="G254:H254"/>
    <mergeCell ref="G256:H256"/>
    <mergeCell ref="G257:H257"/>
    <mergeCell ref="G258:H258"/>
    <mergeCell ref="G259:H259"/>
    <mergeCell ref="G260:H260"/>
    <mergeCell ref="G262:H262"/>
    <mergeCell ref="D243:D247"/>
    <mergeCell ref="E243:F247"/>
    <mergeCell ref="G244:H244"/>
    <mergeCell ref="G245:H245"/>
    <mergeCell ref="G246:H246"/>
    <mergeCell ref="C272:H272"/>
    <mergeCell ref="D281:K281"/>
    <mergeCell ref="D282:K282"/>
    <mergeCell ref="I257:L257"/>
    <mergeCell ref="G230:H230"/>
    <mergeCell ref="G231:H231"/>
    <mergeCell ref="G232:H232"/>
    <mergeCell ref="G233:H233"/>
    <mergeCell ref="G234:H234"/>
    <mergeCell ref="G235:H235"/>
    <mergeCell ref="G237:H237"/>
    <mergeCell ref="G238:H238"/>
    <mergeCell ref="G239:H239"/>
    <mergeCell ref="G210:H210"/>
    <mergeCell ref="G214:H214"/>
    <mergeCell ref="G204:H204"/>
    <mergeCell ref="G202:H202"/>
    <mergeCell ref="G216:H216"/>
    <mergeCell ref="G217:H217"/>
    <mergeCell ref="G218:H218"/>
    <mergeCell ref="G219:H219"/>
    <mergeCell ref="G220:H220"/>
    <mergeCell ref="G198:H198"/>
    <mergeCell ref="G199:H199"/>
    <mergeCell ref="G200:H200"/>
    <mergeCell ref="G201:H201"/>
    <mergeCell ref="G203:H203"/>
    <mergeCell ref="G205:H205"/>
    <mergeCell ref="G207:H207"/>
    <mergeCell ref="G208:H208"/>
    <mergeCell ref="G209:H209"/>
    <mergeCell ref="C166:H166"/>
    <mergeCell ref="D171:D176"/>
    <mergeCell ref="E171:F176"/>
    <mergeCell ref="G171:H171"/>
    <mergeCell ref="N171:R171"/>
    <mergeCell ref="S171:Y171"/>
    <mergeCell ref="G183:H183"/>
    <mergeCell ref="G184:H184"/>
    <mergeCell ref="G185:H185"/>
    <mergeCell ref="E170:F170"/>
    <mergeCell ref="G170:H170"/>
    <mergeCell ref="N170:R170"/>
    <mergeCell ref="S170:Y170"/>
    <mergeCell ref="N172:R172"/>
    <mergeCell ref="S172:Y172"/>
    <mergeCell ref="N173:R173"/>
    <mergeCell ref="S173:Y173"/>
    <mergeCell ref="N174:R174"/>
    <mergeCell ref="S174:Y174"/>
    <mergeCell ref="N175:R175"/>
    <mergeCell ref="I175:L175"/>
    <mergeCell ref="I176:L176"/>
    <mergeCell ref="I177:L177"/>
    <mergeCell ref="I178:L178"/>
    <mergeCell ref="C109:H109"/>
    <mergeCell ref="C146:H146"/>
    <mergeCell ref="I122:Y122"/>
    <mergeCell ref="I157:Y157"/>
    <mergeCell ref="I155:Y155"/>
    <mergeCell ref="D111:Y111"/>
    <mergeCell ref="I118:M118"/>
    <mergeCell ref="I120:M120"/>
    <mergeCell ref="I149:M149"/>
    <mergeCell ref="I151:M151"/>
    <mergeCell ref="I159:M159"/>
    <mergeCell ref="I161:M161"/>
    <mergeCell ref="I153:Y153"/>
    <mergeCell ref="I75:Y75"/>
    <mergeCell ref="J76:Y76"/>
    <mergeCell ref="I77:Y77"/>
    <mergeCell ref="I87:Y87"/>
    <mergeCell ref="I81:Y81"/>
    <mergeCell ref="I112:Y112"/>
    <mergeCell ref="I114:Y114"/>
    <mergeCell ref="I116:Y116"/>
    <mergeCell ref="I83:M83"/>
    <mergeCell ref="I85:M85"/>
    <mergeCell ref="I79:Y79"/>
    <mergeCell ref="C13:H13"/>
    <mergeCell ref="I38:Y38"/>
    <mergeCell ref="I30:Y30"/>
    <mergeCell ref="I32:Y32"/>
    <mergeCell ref="I71:Y71"/>
    <mergeCell ref="I22:Y22"/>
    <mergeCell ref="I24:Y24"/>
    <mergeCell ref="I26:Y26"/>
    <mergeCell ref="I28:Y28"/>
    <mergeCell ref="C60:H60"/>
    <mergeCell ref="I20:M20"/>
    <mergeCell ref="I34:M34"/>
    <mergeCell ref="I36:M36"/>
    <mergeCell ref="I63:M63"/>
    <mergeCell ref="I69:M69"/>
    <mergeCell ref="I40:M40"/>
    <mergeCell ref="I42:M42"/>
    <mergeCell ref="J43:Y43"/>
    <mergeCell ref="I73:Y73"/>
    <mergeCell ref="N176:R176"/>
    <mergeCell ref="S176:Y176"/>
    <mergeCell ref="N184:R184"/>
    <mergeCell ref="S184:Y184"/>
    <mergeCell ref="N185:R185"/>
    <mergeCell ref="S185:Y185"/>
    <mergeCell ref="S179:Y179"/>
    <mergeCell ref="N180:R180"/>
    <mergeCell ref="S180:Y180"/>
    <mergeCell ref="N181:R181"/>
    <mergeCell ref="S181:Y181"/>
    <mergeCell ref="N182:R182"/>
    <mergeCell ref="S182:Y182"/>
    <mergeCell ref="N183:R183"/>
    <mergeCell ref="I182:L182"/>
    <mergeCell ref="I183:L183"/>
    <mergeCell ref="I184:L184"/>
    <mergeCell ref="I185:L185"/>
    <mergeCell ref="D168:Y168"/>
    <mergeCell ref="J74:Y74"/>
    <mergeCell ref="D177:D193"/>
    <mergeCell ref="E177:F193"/>
    <mergeCell ref="N177:R177"/>
    <mergeCell ref="G182:H182"/>
    <mergeCell ref="G172:H172"/>
    <mergeCell ref="G173:H173"/>
    <mergeCell ref="G186:H186"/>
    <mergeCell ref="G187:H187"/>
    <mergeCell ref="G188:H188"/>
    <mergeCell ref="I171:L171"/>
    <mergeCell ref="I172:L172"/>
    <mergeCell ref="I173:L173"/>
    <mergeCell ref="I174:L174"/>
    <mergeCell ref="I179:L179"/>
    <mergeCell ref="I170:L170"/>
    <mergeCell ref="G174:H174"/>
    <mergeCell ref="G175:H175"/>
    <mergeCell ref="G176:H176"/>
    <mergeCell ref="G177:H177"/>
    <mergeCell ref="G178:H178"/>
    <mergeCell ref="G179:H179"/>
    <mergeCell ref="G180:H180"/>
    <mergeCell ref="G181:H181"/>
    <mergeCell ref="I180:L180"/>
    <mergeCell ref="I181:L181"/>
    <mergeCell ref="D194:D197"/>
    <mergeCell ref="E194:F197"/>
    <mergeCell ref="N194:R194"/>
    <mergeCell ref="S194:Y194"/>
    <mergeCell ref="N195:R195"/>
    <mergeCell ref="S195:Y195"/>
    <mergeCell ref="N196:R196"/>
    <mergeCell ref="S196:Y196"/>
    <mergeCell ref="N197:R197"/>
    <mergeCell ref="S197:Y197"/>
    <mergeCell ref="I196:L196"/>
    <mergeCell ref="I197:L197"/>
    <mergeCell ref="I195:L195"/>
    <mergeCell ref="G194:H194"/>
    <mergeCell ref="G195:H195"/>
    <mergeCell ref="G196:H196"/>
    <mergeCell ref="G197:H197"/>
    <mergeCell ref="I193:L193"/>
    <mergeCell ref="I194:L194"/>
    <mergeCell ref="N188:R188"/>
    <mergeCell ref="S188:Y188"/>
    <mergeCell ref="G189:H189"/>
    <mergeCell ref="G190:H190"/>
    <mergeCell ref="I186:L186"/>
    <mergeCell ref="I187:L187"/>
    <mergeCell ref="I188:L188"/>
    <mergeCell ref="I189:L189"/>
    <mergeCell ref="I190:L190"/>
    <mergeCell ref="G191:H191"/>
    <mergeCell ref="G192:H192"/>
    <mergeCell ref="G193:H193"/>
    <mergeCell ref="I191:L191"/>
    <mergeCell ref="S177:Y177"/>
    <mergeCell ref="N178:R178"/>
    <mergeCell ref="S178:Y178"/>
    <mergeCell ref="N190:R190"/>
    <mergeCell ref="S190:Y190"/>
    <mergeCell ref="E198:F202"/>
    <mergeCell ref="N198:R198"/>
    <mergeCell ref="S198:Y198"/>
    <mergeCell ref="N199:R199"/>
    <mergeCell ref="S199:Y199"/>
    <mergeCell ref="N200:R200"/>
    <mergeCell ref="S183:Y183"/>
    <mergeCell ref="N191:R191"/>
    <mergeCell ref="S191:Y191"/>
    <mergeCell ref="N192:R192"/>
    <mergeCell ref="S192:Y192"/>
    <mergeCell ref="N193:R193"/>
    <mergeCell ref="S193:Y193"/>
    <mergeCell ref="N189:R189"/>
    <mergeCell ref="S189:Y189"/>
    <mergeCell ref="N186:R186"/>
    <mergeCell ref="S186:Y186"/>
    <mergeCell ref="N187:R187"/>
    <mergeCell ref="S187:Y187"/>
    <mergeCell ref="D210:D214"/>
    <mergeCell ref="E210:F214"/>
    <mergeCell ref="N210:R210"/>
    <mergeCell ref="S210:Y214"/>
    <mergeCell ref="N212:R212"/>
    <mergeCell ref="N213:R213"/>
    <mergeCell ref="N214:R214"/>
    <mergeCell ref="N179:R179"/>
    <mergeCell ref="D203:D209"/>
    <mergeCell ref="E203:F209"/>
    <mergeCell ref="N203:R203"/>
    <mergeCell ref="S203:Y203"/>
    <mergeCell ref="N204:R204"/>
    <mergeCell ref="N205:R205"/>
    <mergeCell ref="S205:Y205"/>
    <mergeCell ref="N206:R206"/>
    <mergeCell ref="S206:Y206"/>
    <mergeCell ref="N207:R207"/>
    <mergeCell ref="S207:Y207"/>
    <mergeCell ref="N208:R208"/>
    <mergeCell ref="S208:Y208"/>
    <mergeCell ref="G206:H206"/>
    <mergeCell ref="D198:D202"/>
    <mergeCell ref="I192:L192"/>
    <mergeCell ref="D217:D223"/>
    <mergeCell ref="E217:F223"/>
    <mergeCell ref="N217:R217"/>
    <mergeCell ref="S217:Y217"/>
    <mergeCell ref="N218:R218"/>
    <mergeCell ref="S218:Y218"/>
    <mergeCell ref="N219:R219"/>
    <mergeCell ref="S219:Y220"/>
    <mergeCell ref="N220:R220"/>
    <mergeCell ref="N221:R221"/>
    <mergeCell ref="S221:Y221"/>
    <mergeCell ref="N222:R222"/>
    <mergeCell ref="S222:Y222"/>
    <mergeCell ref="N223:R223"/>
    <mergeCell ref="S223:Y223"/>
    <mergeCell ref="I217:L217"/>
    <mergeCell ref="I218:L218"/>
    <mergeCell ref="I222:L222"/>
    <mergeCell ref="G221:H221"/>
    <mergeCell ref="G222:H222"/>
    <mergeCell ref="G223:H223"/>
    <mergeCell ref="I224:L224"/>
    <mergeCell ref="I225:L225"/>
    <mergeCell ref="I226:L226"/>
    <mergeCell ref="I227:L227"/>
    <mergeCell ref="I228:L228"/>
    <mergeCell ref="I229:L229"/>
    <mergeCell ref="G224:H224"/>
    <mergeCell ref="E215:F215"/>
    <mergeCell ref="N215:R215"/>
    <mergeCell ref="E216:F216"/>
    <mergeCell ref="N216:R216"/>
    <mergeCell ref="G225:H225"/>
    <mergeCell ref="G226:H226"/>
    <mergeCell ref="G227:H227"/>
    <mergeCell ref="G228:H228"/>
    <mergeCell ref="G229:H229"/>
    <mergeCell ref="G215:H215"/>
    <mergeCell ref="E238:F242"/>
    <mergeCell ref="N238:R238"/>
    <mergeCell ref="S238:Y238"/>
    <mergeCell ref="N239:R239"/>
    <mergeCell ref="S239:Y239"/>
    <mergeCell ref="N240:R240"/>
    <mergeCell ref="S240:Y240"/>
    <mergeCell ref="N241:R241"/>
    <mergeCell ref="S241:Y241"/>
    <mergeCell ref="N242:R242"/>
    <mergeCell ref="S242:Y242"/>
    <mergeCell ref="I238:L238"/>
    <mergeCell ref="I239:L239"/>
    <mergeCell ref="I240:L240"/>
    <mergeCell ref="I241:L241"/>
    <mergeCell ref="I242:L242"/>
    <mergeCell ref="G241:H241"/>
    <mergeCell ref="G242:H242"/>
    <mergeCell ref="G240:H240"/>
    <mergeCell ref="D250:D253"/>
    <mergeCell ref="E250:F253"/>
    <mergeCell ref="N250:R250"/>
    <mergeCell ref="S250:Y250"/>
    <mergeCell ref="N253:R253"/>
    <mergeCell ref="S253:Y253"/>
    <mergeCell ref="I253:L253"/>
    <mergeCell ref="I250:L250"/>
    <mergeCell ref="I251:L251"/>
    <mergeCell ref="N251:R251"/>
    <mergeCell ref="S251:Y251"/>
    <mergeCell ref="N252:R252"/>
    <mergeCell ref="S252:Y252"/>
    <mergeCell ref="I267:L267"/>
    <mergeCell ref="N265:R265"/>
    <mergeCell ref="S265:Y265"/>
    <mergeCell ref="N266:R266"/>
    <mergeCell ref="S266:Y266"/>
    <mergeCell ref="N267:R267"/>
    <mergeCell ref="S259:Y259"/>
    <mergeCell ref="N260:R260"/>
    <mergeCell ref="S260:Y260"/>
    <mergeCell ref="S264:Y264"/>
    <mergeCell ref="N263:R263"/>
    <mergeCell ref="S263:Y263"/>
    <mergeCell ref="I261:L261"/>
    <mergeCell ref="N261:R261"/>
    <mergeCell ref="S261:Y261"/>
    <mergeCell ref="S262:Y262"/>
    <mergeCell ref="D238:D242"/>
    <mergeCell ref="G264:H264"/>
    <mergeCell ref="I264:L264"/>
    <mergeCell ref="G263:H263"/>
    <mergeCell ref="I263:L263"/>
    <mergeCell ref="D254:D256"/>
    <mergeCell ref="E254:F256"/>
    <mergeCell ref="I248:L248"/>
    <mergeCell ref="I249:L249"/>
    <mergeCell ref="I262:L262"/>
    <mergeCell ref="G261:H261"/>
    <mergeCell ref="D257:D267"/>
    <mergeCell ref="E257:F267"/>
    <mergeCell ref="D248:D249"/>
    <mergeCell ref="E248:F249"/>
    <mergeCell ref="G252:H252"/>
    <mergeCell ref="I252:L252"/>
    <mergeCell ref="G255:H255"/>
    <mergeCell ref="I255:L255"/>
    <mergeCell ref="I258:L258"/>
    <mergeCell ref="I259:L259"/>
    <mergeCell ref="I260:L260"/>
    <mergeCell ref="I265:L265"/>
    <mergeCell ref="I266:L266"/>
    <mergeCell ref="D232:D237"/>
    <mergeCell ref="E232:F237"/>
    <mergeCell ref="I220:L220"/>
    <mergeCell ref="I221:L221"/>
    <mergeCell ref="D224:D231"/>
    <mergeCell ref="S200:Y200"/>
    <mergeCell ref="N202:R202"/>
    <mergeCell ref="S202:Y202"/>
    <mergeCell ref="I201:L201"/>
    <mergeCell ref="N201:R201"/>
    <mergeCell ref="S201:Y201"/>
    <mergeCell ref="I200:L200"/>
    <mergeCell ref="I219:L219"/>
    <mergeCell ref="I202:L202"/>
    <mergeCell ref="I203:L203"/>
    <mergeCell ref="I204:L204"/>
    <mergeCell ref="I205:L205"/>
    <mergeCell ref="I206:L206"/>
    <mergeCell ref="I207:L207"/>
    <mergeCell ref="I208:L208"/>
    <mergeCell ref="I209:L209"/>
    <mergeCell ref="I210:L210"/>
    <mergeCell ref="E224:F231"/>
    <mergeCell ref="N224:R224"/>
    <mergeCell ref="I211:L211"/>
    <mergeCell ref="N237:R237"/>
    <mergeCell ref="N243:R243"/>
    <mergeCell ref="I198:L198"/>
    <mergeCell ref="I199:L199"/>
    <mergeCell ref="I213:L213"/>
    <mergeCell ref="I214:L214"/>
    <mergeCell ref="I215:L215"/>
    <mergeCell ref="I216:L216"/>
    <mergeCell ref="I223:L223"/>
    <mergeCell ref="I212:L212"/>
    <mergeCell ref="I235:L235"/>
    <mergeCell ref="I236:L236"/>
    <mergeCell ref="I237:L237"/>
    <mergeCell ref="I230:L230"/>
    <mergeCell ref="N232:R232"/>
    <mergeCell ref="N233:R233"/>
    <mergeCell ref="I243:L243"/>
    <mergeCell ref="N225:R225"/>
    <mergeCell ref="N226:R226"/>
    <mergeCell ref="N227:R227"/>
    <mergeCell ref="N228:R228"/>
    <mergeCell ref="N229:R229"/>
    <mergeCell ref="N209:R209"/>
    <mergeCell ref="S204:Y204"/>
    <mergeCell ref="G236:H236"/>
    <mergeCell ref="G247:H247"/>
    <mergeCell ref="N247:R247"/>
    <mergeCell ref="G250:H250"/>
    <mergeCell ref="G251:H251"/>
    <mergeCell ref="G211:H211"/>
    <mergeCell ref="G212:H212"/>
    <mergeCell ref="G213:H213"/>
    <mergeCell ref="I246:L246"/>
    <mergeCell ref="I247:L247"/>
    <mergeCell ref="N248:R248"/>
    <mergeCell ref="N249:R249"/>
    <mergeCell ref="I245:L245"/>
    <mergeCell ref="S232:Y232"/>
    <mergeCell ref="S233:Y233"/>
    <mergeCell ref="N234:R234"/>
    <mergeCell ref="S234:Y234"/>
    <mergeCell ref="N235:R235"/>
    <mergeCell ref="S235:Y235"/>
    <mergeCell ref="N236:R236"/>
    <mergeCell ref="I232:L232"/>
    <mergeCell ref="I233:L233"/>
    <mergeCell ref="I234:L234"/>
    <mergeCell ref="S209:Y209"/>
    <mergeCell ref="N257:R257"/>
    <mergeCell ref="S257:Y257"/>
    <mergeCell ref="N258:R258"/>
    <mergeCell ref="S258:Y258"/>
    <mergeCell ref="S249:Y249"/>
    <mergeCell ref="N254:R254"/>
    <mergeCell ref="S248:Y248"/>
    <mergeCell ref="S236:Y236"/>
    <mergeCell ref="S224:Y224"/>
    <mergeCell ref="S225:Y225"/>
    <mergeCell ref="S216:Y216"/>
    <mergeCell ref="I231:L231"/>
    <mergeCell ref="I244:L244"/>
    <mergeCell ref="S254:Y254"/>
    <mergeCell ref="N256:R256"/>
    <mergeCell ref="S256:Y256"/>
    <mergeCell ref="I254:L254"/>
    <mergeCell ref="I256:L256"/>
    <mergeCell ref="N255:R255"/>
    <mergeCell ref="S255:Y255"/>
    <mergeCell ref="O310:V310"/>
    <mergeCell ref="W310:Y310"/>
    <mergeCell ref="O290:V291"/>
    <mergeCell ref="W290:Y291"/>
    <mergeCell ref="W1:Z1"/>
    <mergeCell ref="N262:R262"/>
    <mergeCell ref="S243:Y247"/>
    <mergeCell ref="N244:R244"/>
    <mergeCell ref="N245:R245"/>
    <mergeCell ref="N246:R246"/>
    <mergeCell ref="S237:Y237"/>
    <mergeCell ref="N259:R259"/>
    <mergeCell ref="S175:Y175"/>
    <mergeCell ref="S267:Y267"/>
    <mergeCell ref="N264:R264"/>
    <mergeCell ref="S226:Y226"/>
    <mergeCell ref="S227:Y227"/>
    <mergeCell ref="S228:Y228"/>
    <mergeCell ref="S229:Y229"/>
    <mergeCell ref="N230:R230"/>
    <mergeCell ref="S230:Y230"/>
    <mergeCell ref="N231:R231"/>
    <mergeCell ref="S231:Y231"/>
    <mergeCell ref="S215:Y215"/>
  </mergeCells>
  <phoneticPr fontId="5"/>
  <conditionalFormatting sqref="I20:M20">
    <cfRule type="expression" dxfId="133" priority="131" stopIfTrue="1">
      <formula>TRIM($I20)=""</formula>
    </cfRule>
  </conditionalFormatting>
  <conditionalFormatting sqref="I22:Y22">
    <cfRule type="expression" dxfId="132" priority="130" stopIfTrue="1">
      <formula>AND(TRIM($I22)&lt;&gt;"", OR(ISERROR(FIND("@"&amp;LEFT($I22,3)&amp;"@", 都道府県3))=FALSE, ISERROR(FIND("@"&amp;LEFT($I22,4)&amp;"@",都道府県4))=FALSE))=FALSE</formula>
    </cfRule>
  </conditionalFormatting>
  <conditionalFormatting sqref="I24:Y24">
    <cfRule type="expression" dxfId="131" priority="129" stopIfTrue="1">
      <formula>TRIM($I24)=""</formula>
    </cfRule>
  </conditionalFormatting>
  <conditionalFormatting sqref="I26:Y26">
    <cfRule type="expression" dxfId="130" priority="128" stopIfTrue="1">
      <formula>TRIM($I26)=""</formula>
    </cfRule>
  </conditionalFormatting>
  <conditionalFormatting sqref="I28:Y28">
    <cfRule type="expression" dxfId="129" priority="127" stopIfTrue="1">
      <formula>TRIM($I28)=""</formula>
    </cfRule>
  </conditionalFormatting>
  <conditionalFormatting sqref="I30:Y30">
    <cfRule type="expression" dxfId="128" priority="126" stopIfTrue="1">
      <formula>TRIM($I30)=""</formula>
    </cfRule>
  </conditionalFormatting>
  <conditionalFormatting sqref="I32:Y32">
    <cfRule type="expression" dxfId="127" priority="125" stopIfTrue="1">
      <formula>TRIM($I32)=""</formula>
    </cfRule>
  </conditionalFormatting>
  <conditionalFormatting sqref="I34:M34">
    <cfRule type="expression" dxfId="126" priority="124" stopIfTrue="1">
      <formula>NOT(AND(TRIM($I34)&lt;&gt;"",ISNUMBER(VALUE(SUBSTITUTE($I34,"-","")))))</formula>
    </cfRule>
  </conditionalFormatting>
  <conditionalFormatting sqref="I36:M36">
    <cfRule type="expression" dxfId="125" priority="123" stopIfTrue="1">
      <formula>NOT(AND(TRIM($I36)&lt;&gt;"",ISNUMBER(VALUE(SUBSTITUTE($I36,"-","")))))</formula>
    </cfRule>
  </conditionalFormatting>
  <conditionalFormatting sqref="I40:M40">
    <cfRule type="expression" dxfId="124" priority="122" stopIfTrue="1">
      <formula>TRIM($I40)=""</formula>
    </cfRule>
  </conditionalFormatting>
  <conditionalFormatting sqref="I42:M42">
    <cfRule type="expression" dxfId="123" priority="121" stopIfTrue="1">
      <formula>AND($I40="登録有",OR(TRIM($I42)="", AND(TRIM($I42)&lt;&gt;"",OR(LEN(I42)&lt;&gt;LENB(I42),UPPER(LEFT(I42,1))&lt;&gt;"T",LEN(I42)&lt;&gt;14,NOT(ISNUMBER(VALUE(RIGHT(I42,LEN(I42)-1))))))))</formula>
    </cfRule>
  </conditionalFormatting>
  <conditionalFormatting sqref="I63:M63">
    <cfRule type="expression" dxfId="122" priority="120" stopIfTrue="1">
      <formula>AND($I63&lt;&gt;"しない", $I63&lt;&gt;"する")</formula>
    </cfRule>
  </conditionalFormatting>
  <conditionalFormatting sqref="I69:M69">
    <cfRule type="expression" dxfId="121" priority="119" stopIfTrue="1">
      <formula>OR(AND($I63="する",TRIM($I69)=""),AND($I63="しない",NOT(ISBLANK($I69))))</formula>
    </cfRule>
  </conditionalFormatting>
  <conditionalFormatting sqref="I71:Y71">
    <cfRule type="expression" dxfId="120" priority="118" stopIfTrue="1">
      <formula>OR(AND($I63="する",AND($I71&lt;&gt;"", OR(ISERROR(FIND("@"&amp;LEFT($I71,3)&amp;"@", 都道府県3))=FALSE, ISERROR(FIND("@"&amp;LEFT($I71,4)&amp;"@",都道府県4))=FALSE))=FALSE),AND($I63="しない",NOT(ISBLANK($I71))))</formula>
    </cfRule>
  </conditionalFormatting>
  <conditionalFormatting sqref="I73:Y73">
    <cfRule type="expression" dxfId="119" priority="117" stopIfTrue="1">
      <formula>OR(AND($I63="する",TRIM($I73)=""),AND($I63="しない",NOT(ISBLANK($I73))))</formula>
    </cfRule>
  </conditionalFormatting>
  <conditionalFormatting sqref="I75:Y75">
    <cfRule type="expression" dxfId="118" priority="116" stopIfTrue="1">
      <formula>OR(AND($I63="する",TRIM($I75)=""),AND($I63="しない",NOT(ISBLANK($I75))))</formula>
    </cfRule>
  </conditionalFormatting>
  <conditionalFormatting sqref="I77:Y77">
    <cfRule type="expression" dxfId="117" priority="115" stopIfTrue="1">
      <formula>OR(AND($I63="する",TRIM($I77)=""),AND($I63="しない",NOT(ISBLANK($I77))))</formula>
    </cfRule>
  </conditionalFormatting>
  <conditionalFormatting sqref="I79:Y79">
    <cfRule type="expression" dxfId="116" priority="114" stopIfTrue="1">
      <formula>OR(AND($I63="する",TRIM($I79)=""),AND($I63="しない",NOT(ISBLANK($I79))))</formula>
    </cfRule>
  </conditionalFormatting>
  <conditionalFormatting sqref="I81:Y81">
    <cfRule type="expression" dxfId="115" priority="113" stopIfTrue="1">
      <formula>OR(AND($I63="する",TRIM($I81)=""),AND($I63="しない",NOT(ISBLANK($I81))))</formula>
    </cfRule>
  </conditionalFormatting>
  <conditionalFormatting sqref="I83:M83">
    <cfRule type="expression" dxfId="114" priority="112" stopIfTrue="1">
      <formula>OR(AND($I63="する",NOT(AND(TRIM($I83)&lt;&gt;"",ISNUMBER(VALUE(SUBSTITUTE($I83,"-","")))))), AND($I63="しない",NOT(ISBLANK($I83))))</formula>
    </cfRule>
  </conditionalFormatting>
  <conditionalFormatting sqref="I85:M85">
    <cfRule type="expression" dxfId="113" priority="111" stopIfTrue="1">
      <formula>OR(AND($I63="する",NOT(AND(TRIM($I85)&lt;&gt;"",ISNUMBER(VALUE(SUBSTITUTE($I85,"-","")))))), AND($I63="しない",NOT(ISBLANK($I85))))</formula>
    </cfRule>
  </conditionalFormatting>
  <conditionalFormatting sqref="I87:Y87">
    <cfRule type="expression" dxfId="112" priority="110" stopIfTrue="1">
      <formula>AND($I63="しない",NOT(ISBLANK($I87)))</formula>
    </cfRule>
  </conditionalFormatting>
  <conditionalFormatting sqref="I112:Y112">
    <cfRule type="expression" dxfId="111" priority="109" stopIfTrue="1">
      <formula>TRIM($I112)=""</formula>
    </cfRule>
  </conditionalFormatting>
  <conditionalFormatting sqref="I114:Y114">
    <cfRule type="expression" dxfId="110" priority="108" stopIfTrue="1">
      <formula>TRIM($I114)=""</formula>
    </cfRule>
  </conditionalFormatting>
  <conditionalFormatting sqref="I116:Y116">
    <cfRule type="expression" dxfId="109" priority="107" stopIfTrue="1">
      <formula>TRIM($I116)=""</formula>
    </cfRule>
  </conditionalFormatting>
  <conditionalFormatting sqref="I118:M118">
    <cfRule type="expression" dxfId="108" priority="106" stopIfTrue="1">
      <formula>NOT(AND(TRIM($I118)&lt;&gt;"",ISNUMBER(VALUE(SUBSTITUTE($I118,"-","")))))</formula>
    </cfRule>
  </conditionalFormatting>
  <conditionalFormatting sqref="I120:M120">
    <cfRule type="expression" dxfId="107" priority="105" stopIfTrue="1">
      <formula>NOT(AND(TRIM($I120)&lt;&gt;"",ISNUMBER(VALUE(SUBSTITUTE($I120,"-","")))))</formula>
    </cfRule>
  </conditionalFormatting>
  <conditionalFormatting sqref="I149:M149">
    <cfRule type="expression" dxfId="106" priority="104" stopIfTrue="1">
      <formula>AND($I149&lt;&gt;"しない", $I149&lt;&gt;"する")</formula>
    </cfRule>
  </conditionalFormatting>
  <conditionalFormatting sqref="I151:M151">
    <cfRule type="expression" dxfId="105" priority="103" stopIfTrue="1">
      <formula>AND($I149="する",TRIM($I151)="")</formula>
    </cfRule>
  </conditionalFormatting>
  <conditionalFormatting sqref="I153:Y153">
    <cfRule type="expression" dxfId="104" priority="102" stopIfTrue="1">
      <formula>AND($I149="する",TRIM($I153)="")</formula>
    </cfRule>
  </conditionalFormatting>
  <conditionalFormatting sqref="I157:Y157">
    <cfRule type="expression" dxfId="103" priority="101" stopIfTrue="1">
      <formula>AND($I149="する",TRIM($I157)="")</formula>
    </cfRule>
  </conditionalFormatting>
  <conditionalFormatting sqref="I159:M159">
    <cfRule type="expression" dxfId="102" priority="100" stopIfTrue="1">
      <formula>AND($I149="する",NOT(AND(TRIM($I159)&lt;&gt;"",ISNUMBER(VALUE(SUBSTITUTE($I159,"-",""))))))</formula>
    </cfRule>
  </conditionalFormatting>
  <conditionalFormatting sqref="I161:M161">
    <cfRule type="expression" dxfId="101" priority="99" stopIfTrue="1">
      <formula>AND($I149="する",AND(TRIM($I161)&lt;&gt;"",NOT(ISNUMBER(VALUE(SUBSTITUTE($I161,"-",""))))))</formula>
    </cfRule>
  </conditionalFormatting>
  <conditionalFormatting sqref="M171">
    <cfRule type="expression" dxfId="100" priority="98" stopIfTrue="1">
      <formula>希望&lt;&gt;0</formula>
    </cfRule>
  </conditionalFormatting>
  <conditionalFormatting sqref="M172">
    <cfRule type="expression" dxfId="99" priority="97" stopIfTrue="1">
      <formula>希望&lt;&gt;0</formula>
    </cfRule>
  </conditionalFormatting>
  <conditionalFormatting sqref="M173">
    <cfRule type="expression" dxfId="98" priority="96" stopIfTrue="1">
      <formula>希望&lt;&gt;0</formula>
    </cfRule>
  </conditionalFormatting>
  <conditionalFormatting sqref="M174">
    <cfRule type="expression" dxfId="97" priority="95" stopIfTrue="1">
      <formula>希望&lt;&gt;0</formula>
    </cfRule>
  </conditionalFormatting>
  <conditionalFormatting sqref="M175">
    <cfRule type="expression" dxfId="96" priority="94" stopIfTrue="1">
      <formula>希望&lt;&gt;0</formula>
    </cfRule>
  </conditionalFormatting>
  <conditionalFormatting sqref="M176">
    <cfRule type="expression" dxfId="95" priority="93" stopIfTrue="1">
      <formula>希望&lt;&gt;0</formula>
    </cfRule>
  </conditionalFormatting>
  <conditionalFormatting sqref="M177">
    <cfRule type="expression" dxfId="94" priority="92" stopIfTrue="1">
      <formula>希望&lt;&gt;0</formula>
    </cfRule>
  </conditionalFormatting>
  <conditionalFormatting sqref="M178">
    <cfRule type="expression" dxfId="93" priority="91" stopIfTrue="1">
      <formula>希望&lt;&gt;0</formula>
    </cfRule>
  </conditionalFormatting>
  <conditionalFormatting sqref="M179">
    <cfRule type="expression" dxfId="92" priority="90" stopIfTrue="1">
      <formula>希望&lt;&gt;0</formula>
    </cfRule>
  </conditionalFormatting>
  <conditionalFormatting sqref="M180">
    <cfRule type="expression" dxfId="91" priority="89" stopIfTrue="1">
      <formula>希望&lt;&gt;0</formula>
    </cfRule>
  </conditionalFormatting>
  <conditionalFormatting sqref="M181">
    <cfRule type="expression" dxfId="90" priority="88" stopIfTrue="1">
      <formula>希望&lt;&gt;0</formula>
    </cfRule>
  </conditionalFormatting>
  <conditionalFormatting sqref="M182">
    <cfRule type="expression" dxfId="89" priority="87" stopIfTrue="1">
      <formula>希望&lt;&gt;0</formula>
    </cfRule>
  </conditionalFormatting>
  <conditionalFormatting sqref="M183">
    <cfRule type="expression" dxfId="88" priority="86" stopIfTrue="1">
      <formula>希望&lt;&gt;0</formula>
    </cfRule>
  </conditionalFormatting>
  <conditionalFormatting sqref="M184">
    <cfRule type="expression" dxfId="87" priority="85" stopIfTrue="1">
      <formula>希望&lt;&gt;0</formula>
    </cfRule>
  </conditionalFormatting>
  <conditionalFormatting sqref="M185">
    <cfRule type="expression" dxfId="86" priority="84" stopIfTrue="1">
      <formula>希望&lt;&gt;0</formula>
    </cfRule>
  </conditionalFormatting>
  <conditionalFormatting sqref="M186">
    <cfRule type="expression" dxfId="85" priority="83" stopIfTrue="1">
      <formula>希望&lt;&gt;0</formula>
    </cfRule>
  </conditionalFormatting>
  <conditionalFormatting sqref="M187">
    <cfRule type="expression" dxfId="84" priority="82" stopIfTrue="1">
      <formula>希望&lt;&gt;0</formula>
    </cfRule>
  </conditionalFormatting>
  <conditionalFormatting sqref="M188">
    <cfRule type="expression" dxfId="83" priority="81" stopIfTrue="1">
      <formula>希望&lt;&gt;0</formula>
    </cfRule>
  </conditionalFormatting>
  <conditionalFormatting sqref="M189">
    <cfRule type="expression" dxfId="82" priority="80" stopIfTrue="1">
      <formula>希望&lt;&gt;0</formula>
    </cfRule>
  </conditionalFormatting>
  <conditionalFormatting sqref="M190">
    <cfRule type="expression" dxfId="81" priority="79" stopIfTrue="1">
      <formula>希望&lt;&gt;0</formula>
    </cfRule>
  </conditionalFormatting>
  <conditionalFormatting sqref="M191">
    <cfRule type="expression" dxfId="80" priority="78" stopIfTrue="1">
      <formula>希望&lt;&gt;0</formula>
    </cfRule>
  </conditionalFormatting>
  <conditionalFormatting sqref="M192">
    <cfRule type="expression" dxfId="79" priority="77" stopIfTrue="1">
      <formula>希望&lt;&gt;0</formula>
    </cfRule>
  </conditionalFormatting>
  <conditionalFormatting sqref="M193">
    <cfRule type="expression" dxfId="78" priority="76" stopIfTrue="1">
      <formula>希望&lt;&gt;0</formula>
    </cfRule>
  </conditionalFormatting>
  <conditionalFormatting sqref="M194">
    <cfRule type="expression" dxfId="77" priority="75" stopIfTrue="1">
      <formula>希望&lt;&gt;0</formula>
    </cfRule>
  </conditionalFormatting>
  <conditionalFormatting sqref="M195">
    <cfRule type="expression" dxfId="76" priority="74" stopIfTrue="1">
      <formula>希望&lt;&gt;0</formula>
    </cfRule>
  </conditionalFormatting>
  <conditionalFormatting sqref="M196">
    <cfRule type="expression" dxfId="75" priority="73" stopIfTrue="1">
      <formula>希望&lt;&gt;0</formula>
    </cfRule>
  </conditionalFormatting>
  <conditionalFormatting sqref="M197">
    <cfRule type="expression" dxfId="74" priority="72" stopIfTrue="1">
      <formula>希望&lt;&gt;0</formula>
    </cfRule>
  </conditionalFormatting>
  <conditionalFormatting sqref="M198">
    <cfRule type="expression" dxfId="73" priority="71" stopIfTrue="1">
      <formula>希望&lt;&gt;0</formula>
    </cfRule>
  </conditionalFormatting>
  <conditionalFormatting sqref="M199">
    <cfRule type="expression" dxfId="72" priority="70" stopIfTrue="1">
      <formula>希望&lt;&gt;0</formula>
    </cfRule>
  </conditionalFormatting>
  <conditionalFormatting sqref="M200">
    <cfRule type="expression" dxfId="71" priority="69" stopIfTrue="1">
      <formula>希望&lt;&gt;0</formula>
    </cfRule>
  </conditionalFormatting>
  <conditionalFormatting sqref="M201">
    <cfRule type="expression" dxfId="70" priority="68" stopIfTrue="1">
      <formula>希望&lt;&gt;0</formula>
    </cfRule>
  </conditionalFormatting>
  <conditionalFormatting sqref="M202">
    <cfRule type="expression" dxfId="69" priority="67" stopIfTrue="1">
      <formula>希望&lt;&gt;0</formula>
    </cfRule>
  </conditionalFormatting>
  <conditionalFormatting sqref="M203">
    <cfRule type="expression" dxfId="68" priority="66" stopIfTrue="1">
      <formula>希望&lt;&gt;0</formula>
    </cfRule>
  </conditionalFormatting>
  <conditionalFormatting sqref="M204">
    <cfRule type="expression" dxfId="67" priority="65" stopIfTrue="1">
      <formula>希望&lt;&gt;0</formula>
    </cfRule>
  </conditionalFormatting>
  <conditionalFormatting sqref="M205">
    <cfRule type="expression" dxfId="66" priority="64" stopIfTrue="1">
      <formula>希望&lt;&gt;0</formula>
    </cfRule>
  </conditionalFormatting>
  <conditionalFormatting sqref="M206">
    <cfRule type="expression" dxfId="65" priority="63" stopIfTrue="1">
      <formula>希望&lt;&gt;0</formula>
    </cfRule>
  </conditionalFormatting>
  <conditionalFormatting sqref="M207">
    <cfRule type="expression" dxfId="64" priority="62" stopIfTrue="1">
      <formula>希望&lt;&gt;0</formula>
    </cfRule>
  </conditionalFormatting>
  <conditionalFormatting sqref="M208">
    <cfRule type="expression" dxfId="63" priority="61" stopIfTrue="1">
      <formula>希望&lt;&gt;0</formula>
    </cfRule>
  </conditionalFormatting>
  <conditionalFormatting sqref="M209">
    <cfRule type="expression" dxfId="62" priority="60" stopIfTrue="1">
      <formula>希望&lt;&gt;0</formula>
    </cfRule>
  </conditionalFormatting>
  <conditionalFormatting sqref="M210">
    <cfRule type="expression" dxfId="61" priority="59" stopIfTrue="1">
      <formula>希望&lt;&gt;0</formula>
    </cfRule>
  </conditionalFormatting>
  <conditionalFormatting sqref="M211">
    <cfRule type="expression" dxfId="60" priority="58" stopIfTrue="1">
      <formula>希望&lt;&gt;0</formula>
    </cfRule>
  </conditionalFormatting>
  <conditionalFormatting sqref="M212">
    <cfRule type="expression" dxfId="59" priority="57" stopIfTrue="1">
      <formula>希望&lt;&gt;0</formula>
    </cfRule>
  </conditionalFormatting>
  <conditionalFormatting sqref="M213">
    <cfRule type="expression" dxfId="58" priority="56" stopIfTrue="1">
      <formula>希望&lt;&gt;0</formula>
    </cfRule>
  </conditionalFormatting>
  <conditionalFormatting sqref="M214">
    <cfRule type="expression" dxfId="57" priority="55" stopIfTrue="1">
      <formula>希望&lt;&gt;0</formula>
    </cfRule>
  </conditionalFormatting>
  <conditionalFormatting sqref="M215">
    <cfRule type="expression" dxfId="56" priority="54" stopIfTrue="1">
      <formula>希望&lt;&gt;0</formula>
    </cfRule>
  </conditionalFormatting>
  <conditionalFormatting sqref="M216">
    <cfRule type="expression" dxfId="55" priority="53" stopIfTrue="1">
      <formula>希望&lt;&gt;0</formula>
    </cfRule>
  </conditionalFormatting>
  <conditionalFormatting sqref="M217">
    <cfRule type="expression" dxfId="54" priority="52" stopIfTrue="1">
      <formula>希望&lt;&gt;0</formula>
    </cfRule>
  </conditionalFormatting>
  <conditionalFormatting sqref="M218">
    <cfRule type="expression" dxfId="53" priority="51" stopIfTrue="1">
      <formula>希望&lt;&gt;0</formula>
    </cfRule>
  </conditionalFormatting>
  <conditionalFormatting sqref="M219">
    <cfRule type="expression" dxfId="52" priority="50" stopIfTrue="1">
      <formula>希望&lt;&gt;0</formula>
    </cfRule>
  </conditionalFormatting>
  <conditionalFormatting sqref="M220">
    <cfRule type="expression" dxfId="51" priority="49" stopIfTrue="1">
      <formula>希望&lt;&gt;0</formula>
    </cfRule>
  </conditionalFormatting>
  <conditionalFormatting sqref="M221">
    <cfRule type="expression" dxfId="50" priority="48" stopIfTrue="1">
      <formula>希望&lt;&gt;0</formula>
    </cfRule>
  </conditionalFormatting>
  <conditionalFormatting sqref="M222">
    <cfRule type="expression" dxfId="49" priority="47" stopIfTrue="1">
      <formula>希望&lt;&gt;0</formula>
    </cfRule>
  </conditionalFormatting>
  <conditionalFormatting sqref="M223">
    <cfRule type="expression" dxfId="48" priority="46" stopIfTrue="1">
      <formula>希望&lt;&gt;0</formula>
    </cfRule>
  </conditionalFormatting>
  <conditionalFormatting sqref="M224">
    <cfRule type="expression" dxfId="47" priority="45" stopIfTrue="1">
      <formula>希望&lt;&gt;0</formula>
    </cfRule>
  </conditionalFormatting>
  <conditionalFormatting sqref="M225">
    <cfRule type="expression" dxfId="46" priority="44" stopIfTrue="1">
      <formula>希望&lt;&gt;0</formula>
    </cfRule>
  </conditionalFormatting>
  <conditionalFormatting sqref="M226">
    <cfRule type="expression" dxfId="45" priority="43" stopIfTrue="1">
      <formula>希望&lt;&gt;0</formula>
    </cfRule>
  </conditionalFormatting>
  <conditionalFormatting sqref="M227">
    <cfRule type="expression" dxfId="44" priority="42" stopIfTrue="1">
      <formula>希望&lt;&gt;0</formula>
    </cfRule>
  </conditionalFormatting>
  <conditionalFormatting sqref="M228">
    <cfRule type="expression" dxfId="43" priority="41" stopIfTrue="1">
      <formula>希望&lt;&gt;0</formula>
    </cfRule>
  </conditionalFormatting>
  <conditionalFormatting sqref="M229">
    <cfRule type="expression" dxfId="42" priority="40" stopIfTrue="1">
      <formula>希望&lt;&gt;0</formula>
    </cfRule>
  </conditionalFormatting>
  <conditionalFormatting sqref="M230">
    <cfRule type="expression" dxfId="41" priority="39" stopIfTrue="1">
      <formula>希望&lt;&gt;0</formula>
    </cfRule>
  </conditionalFormatting>
  <conditionalFormatting sqref="M231">
    <cfRule type="expression" dxfId="40" priority="38" stopIfTrue="1">
      <formula>希望&lt;&gt;0</formula>
    </cfRule>
  </conditionalFormatting>
  <conditionalFormatting sqref="M232">
    <cfRule type="expression" dxfId="39" priority="37" stopIfTrue="1">
      <formula>希望&lt;&gt;0</formula>
    </cfRule>
  </conditionalFormatting>
  <conditionalFormatting sqref="M233">
    <cfRule type="expression" dxfId="38" priority="36" stopIfTrue="1">
      <formula>希望&lt;&gt;0</formula>
    </cfRule>
  </conditionalFormatting>
  <conditionalFormatting sqref="M234">
    <cfRule type="expression" dxfId="37" priority="35" stopIfTrue="1">
      <formula>希望&lt;&gt;0</formula>
    </cfRule>
  </conditionalFormatting>
  <conditionalFormatting sqref="M235">
    <cfRule type="expression" dxfId="36" priority="34" stopIfTrue="1">
      <formula>希望&lt;&gt;0</formula>
    </cfRule>
  </conditionalFormatting>
  <conditionalFormatting sqref="M236">
    <cfRule type="expression" dxfId="35" priority="33" stopIfTrue="1">
      <formula>希望&lt;&gt;0</formula>
    </cfRule>
  </conditionalFormatting>
  <conditionalFormatting sqref="M237">
    <cfRule type="expression" dxfId="34" priority="32" stopIfTrue="1">
      <formula>希望&lt;&gt;0</formula>
    </cfRule>
  </conditionalFormatting>
  <conditionalFormatting sqref="M238">
    <cfRule type="expression" dxfId="33" priority="31" stopIfTrue="1">
      <formula>希望&lt;&gt;0</formula>
    </cfRule>
  </conditionalFormatting>
  <conditionalFormatting sqref="M239">
    <cfRule type="expression" dxfId="32" priority="30" stopIfTrue="1">
      <formula>希望&lt;&gt;0</formula>
    </cfRule>
  </conditionalFormatting>
  <conditionalFormatting sqref="M240">
    <cfRule type="expression" dxfId="31" priority="29" stopIfTrue="1">
      <formula>希望&lt;&gt;0</formula>
    </cfRule>
  </conditionalFormatting>
  <conditionalFormatting sqref="M241">
    <cfRule type="expression" dxfId="30" priority="28" stopIfTrue="1">
      <formula>希望&lt;&gt;0</formula>
    </cfRule>
  </conditionalFormatting>
  <conditionalFormatting sqref="M242">
    <cfRule type="expression" dxfId="29" priority="27" stopIfTrue="1">
      <formula>希望&lt;&gt;0</formula>
    </cfRule>
  </conditionalFormatting>
  <conditionalFormatting sqref="M243">
    <cfRule type="expression" dxfId="28" priority="26" stopIfTrue="1">
      <formula>希望&lt;&gt;0</formula>
    </cfRule>
  </conditionalFormatting>
  <conditionalFormatting sqref="M244">
    <cfRule type="expression" dxfId="27" priority="25" stopIfTrue="1">
      <formula>希望&lt;&gt;0</formula>
    </cfRule>
  </conditionalFormatting>
  <conditionalFormatting sqref="M245">
    <cfRule type="expression" dxfId="26" priority="24" stopIfTrue="1">
      <formula>希望&lt;&gt;0</formula>
    </cfRule>
  </conditionalFormatting>
  <conditionalFormatting sqref="M246">
    <cfRule type="expression" dxfId="25" priority="23" stopIfTrue="1">
      <formula>希望&lt;&gt;0</formula>
    </cfRule>
  </conditionalFormatting>
  <conditionalFormatting sqref="M247">
    <cfRule type="expression" dxfId="24" priority="22" stopIfTrue="1">
      <formula>希望&lt;&gt;0</formula>
    </cfRule>
  </conditionalFormatting>
  <conditionalFormatting sqref="M248">
    <cfRule type="expression" dxfId="23" priority="21" stopIfTrue="1">
      <formula>希望&lt;&gt;0</formula>
    </cfRule>
  </conditionalFormatting>
  <conditionalFormatting sqref="M249">
    <cfRule type="expression" dxfId="22" priority="20" stopIfTrue="1">
      <formula>希望&lt;&gt;0</formula>
    </cfRule>
  </conditionalFormatting>
  <conditionalFormatting sqref="M250">
    <cfRule type="expression" dxfId="21" priority="19" stopIfTrue="1">
      <formula>希望&lt;&gt;0</formula>
    </cfRule>
  </conditionalFormatting>
  <conditionalFormatting sqref="M251">
    <cfRule type="expression" dxfId="20" priority="18" stopIfTrue="1">
      <formula>希望&lt;&gt;0</formula>
    </cfRule>
  </conditionalFormatting>
  <conditionalFormatting sqref="M252">
    <cfRule type="expression" dxfId="19" priority="17" stopIfTrue="1">
      <formula>希望&lt;&gt;0</formula>
    </cfRule>
  </conditionalFormatting>
  <conditionalFormatting sqref="M253">
    <cfRule type="expression" dxfId="18" priority="16" stopIfTrue="1">
      <formula>希望&lt;&gt;0</formula>
    </cfRule>
  </conditionalFormatting>
  <conditionalFormatting sqref="M254">
    <cfRule type="expression" dxfId="17" priority="15" stopIfTrue="1">
      <formula>希望&lt;&gt;0</formula>
    </cfRule>
  </conditionalFormatting>
  <conditionalFormatting sqref="M255">
    <cfRule type="expression" dxfId="16" priority="14" stopIfTrue="1">
      <formula>希望&lt;&gt;0</formula>
    </cfRule>
  </conditionalFormatting>
  <conditionalFormatting sqref="M256">
    <cfRule type="expression" dxfId="15" priority="13" stopIfTrue="1">
      <formula>希望&lt;&gt;0</formula>
    </cfRule>
  </conditionalFormatting>
  <conditionalFormatting sqref="M257">
    <cfRule type="expression" dxfId="14" priority="12" stopIfTrue="1">
      <formula>希望&lt;&gt;0</formula>
    </cfRule>
  </conditionalFormatting>
  <conditionalFormatting sqref="M258">
    <cfRule type="expression" dxfId="13" priority="11" stopIfTrue="1">
      <formula>希望&lt;&gt;0</formula>
    </cfRule>
  </conditionalFormatting>
  <conditionalFormatting sqref="M259">
    <cfRule type="expression" dxfId="12" priority="10" stopIfTrue="1">
      <formula>希望&lt;&gt;0</formula>
    </cfRule>
  </conditionalFormatting>
  <conditionalFormatting sqref="M260">
    <cfRule type="expression" dxfId="11" priority="9" stopIfTrue="1">
      <formula>希望&lt;&gt;0</formula>
    </cfRule>
  </conditionalFormatting>
  <conditionalFormatting sqref="M261">
    <cfRule type="expression" dxfId="10" priority="8" stopIfTrue="1">
      <formula>希望&lt;&gt;0</formula>
    </cfRule>
  </conditionalFormatting>
  <conditionalFormatting sqref="M262">
    <cfRule type="expression" dxfId="9" priority="7" stopIfTrue="1">
      <formula>希望&lt;&gt;0</formula>
    </cfRule>
  </conditionalFormatting>
  <conditionalFormatting sqref="M263">
    <cfRule type="expression" dxfId="8" priority="6" stopIfTrue="1">
      <formula>希望&lt;&gt;0</formula>
    </cfRule>
  </conditionalFormatting>
  <conditionalFormatting sqref="M264">
    <cfRule type="expression" dxfId="7" priority="5" stopIfTrue="1">
      <formula>希望&lt;&gt;0</formula>
    </cfRule>
  </conditionalFormatting>
  <conditionalFormatting sqref="M265">
    <cfRule type="expression" dxfId="6" priority="4" stopIfTrue="1">
      <formula>希望&lt;&gt;0</formula>
    </cfRule>
  </conditionalFormatting>
  <conditionalFormatting sqref="M266">
    <cfRule type="expression" dxfId="5" priority="3" stopIfTrue="1">
      <formula>希望&lt;&gt;0</formula>
    </cfRule>
  </conditionalFormatting>
  <conditionalFormatting sqref="M267">
    <cfRule type="expression" dxfId="4" priority="2" stopIfTrue="1">
      <formula>希望&lt;&gt;0</formula>
    </cfRule>
  </conditionalFormatting>
  <conditionalFormatting sqref="N267:R267">
    <cfRule type="expression" dxfId="3" priority="1" stopIfTrue="1">
      <formula>AND(M267="○",TRIM($N267)="")</formula>
    </cfRule>
  </conditionalFormatting>
  <dataValidations count="201">
    <dataValidation type="whole" imeMode="halfAlpha" allowBlank="1" showInputMessage="1" showErrorMessage="1" error="7桁の数字を入力してください" sqref="I20:M20">
      <formula1>0</formula1>
      <formula2>9999999</formula2>
    </dataValidation>
    <dataValidation errorStyle="warning" imeMode="hiragana" allowBlank="1" showInputMessage="1" showErrorMessage="1" sqref="I22:Y22"/>
    <dataValidation errorStyle="warning" imeMode="fullKatakana" allowBlank="1" showInputMessage="1" showErrorMessage="1" sqref="I24:Y24"/>
    <dataValidation errorStyle="warning" imeMode="hiragana" allowBlank="1" showInputMessage="1" showErrorMessage="1" sqref="I26:Y26"/>
    <dataValidation errorStyle="warning" imeMode="hiragana" allowBlank="1" showInputMessage="1" showErrorMessage="1" sqref="I28:Y28"/>
    <dataValidation errorStyle="warning" imeMode="fullKatakana" allowBlank="1" showInputMessage="1" showErrorMessage="1" sqref="I30:Y30"/>
    <dataValidation errorStyle="warning" imeMode="hiragana" allowBlank="1" showInputMessage="1" showErrorMessage="1" sqref="I32:Y32"/>
    <dataValidation errorStyle="warning" imeMode="halfAlpha" allowBlank="1" showInputMessage="1" showErrorMessage="1" sqref="I34:M34"/>
    <dataValidation errorStyle="warning" imeMode="halfAlpha" allowBlank="1" showInputMessage="1" showErrorMessage="1" sqref="I36:M36"/>
    <dataValidation errorStyle="warning" imeMode="halfAlpha" allowBlank="1" showInputMessage="1" showErrorMessage="1" sqref="I38:Y38"/>
    <dataValidation type="list" imeMode="halfAlpha" allowBlank="1" showInputMessage="1" showErrorMessage="1" error="リストから選択してください" sqref="I40:M40">
      <formula1>"登録有,登録無"</formula1>
    </dataValidation>
    <dataValidation errorStyle="warning" imeMode="halfAlpha" allowBlank="1" showInputMessage="1" showErrorMessage="1" sqref="I42:M42"/>
    <dataValidation type="list" imeMode="halfAlpha" allowBlank="1" showInputMessage="1" showErrorMessage="1" error="リストから選択してください" sqref="I63:M63">
      <formula1>"しない,する"</formula1>
    </dataValidation>
    <dataValidation type="whole" imeMode="halfAlpha" allowBlank="1" showInputMessage="1" showErrorMessage="1" error="7桁の数字を入力してください" sqref="I69:M69">
      <formula1>0</formula1>
      <formula2>9999999</formula2>
    </dataValidation>
    <dataValidation errorStyle="warning" imeMode="hiragana" allowBlank="1" showInputMessage="1" showErrorMessage="1" sqref="I71:Y71"/>
    <dataValidation errorStyle="warning" imeMode="fullKatakana" allowBlank="1" showInputMessage="1" showErrorMessage="1" sqref="I73:Y73"/>
    <dataValidation errorStyle="warning" imeMode="hiragana" allowBlank="1" showInputMessage="1" showErrorMessage="1" sqref="I75:Y75"/>
    <dataValidation errorStyle="warning" imeMode="hiragana" allowBlank="1" showInputMessage="1" showErrorMessage="1" sqref="I77:Y77"/>
    <dataValidation errorStyle="warning" imeMode="fullKatakana" allowBlank="1" showInputMessage="1" showErrorMessage="1" sqref="I79:Y79"/>
    <dataValidation errorStyle="warning" imeMode="hiragana" allowBlank="1" showInputMessage="1" showErrorMessage="1" sqref="I81:Y81"/>
    <dataValidation errorStyle="warning" imeMode="halfAlpha" allowBlank="1" showInputMessage="1" showErrorMessage="1" sqref="I83:M83"/>
    <dataValidation errorStyle="warning" imeMode="halfAlpha" allowBlank="1" showInputMessage="1" showErrorMessage="1" sqref="I85:M85"/>
    <dataValidation errorStyle="warning" imeMode="halfAlpha" allowBlank="1" showInputMessage="1" showErrorMessage="1" sqref="I87:Y87"/>
    <dataValidation errorStyle="warning" imeMode="hiragana" allowBlank="1" showInputMessage="1" showErrorMessage="1" sqref="I112:Y112"/>
    <dataValidation errorStyle="warning" imeMode="fullKatakana" allowBlank="1" showInputMessage="1" showErrorMessage="1" sqref="I114:Y114"/>
    <dataValidation errorStyle="warning" imeMode="hiragana" allowBlank="1" showInputMessage="1" showErrorMessage="1" sqref="I116:Y116"/>
    <dataValidation errorStyle="warning" imeMode="halfAlpha" allowBlank="1" showInputMessage="1" showErrorMessage="1" sqref="I118:M118"/>
    <dataValidation errorStyle="warning" imeMode="halfAlpha" allowBlank="1" showInputMessage="1" showErrorMessage="1" sqref="I120:M120"/>
    <dataValidation errorStyle="warning" imeMode="halfAlpha" allowBlank="1" showInputMessage="1" showErrorMessage="1" sqref="I122:Y122"/>
    <dataValidation type="list" imeMode="halfAlpha" allowBlank="1" showInputMessage="1" showErrorMessage="1" error="リストから選択してください" sqref="I149:M149">
      <formula1>"しない,する"</formula1>
    </dataValidation>
    <dataValidation type="whole" imeMode="halfAlpha" allowBlank="1" showInputMessage="1" showErrorMessage="1" error="7桁の数字を入力してください" sqref="I151:M151">
      <formula1>0</formula1>
      <formula2>9999999</formula2>
    </dataValidation>
    <dataValidation errorStyle="warning" imeMode="hiragana" allowBlank="1" showInputMessage="1" showErrorMessage="1" sqref="I153:Y153"/>
    <dataValidation errorStyle="warning" imeMode="fullKatakana" allowBlank="1" showInputMessage="1" showErrorMessage="1" sqref="I155:Y155"/>
    <dataValidation errorStyle="warning" imeMode="hiragana" allowBlank="1" showInputMessage="1" showErrorMessage="1" sqref="I157:Y157"/>
    <dataValidation errorStyle="warning" imeMode="halfAlpha" allowBlank="1" showInputMessage="1" showErrorMessage="1" sqref="I159:M159"/>
    <dataValidation errorStyle="warning" imeMode="halfAlpha" allowBlank="1" showInputMessage="1" showErrorMessage="1" sqref="I161:M161"/>
    <dataValidation type="list" imeMode="halfAlpha" allowBlank="1" showInputMessage="1" showErrorMessage="1" error="リストから選択してください" sqref="M171">
      <formula1>"○,　"</formula1>
    </dataValidation>
    <dataValidation type="list" imeMode="halfAlpha" allowBlank="1" showInputMessage="1" showErrorMessage="1" error="リストから選択してください" sqref="M172">
      <formula1>"○,　"</formula1>
    </dataValidation>
    <dataValidation type="list" imeMode="halfAlpha" allowBlank="1" showInputMessage="1" showErrorMessage="1" error="リストから選択してください" sqref="M173">
      <formula1>"○,　"</formula1>
    </dataValidation>
    <dataValidation type="list" imeMode="halfAlpha" allowBlank="1" showInputMessage="1" showErrorMessage="1" error="リストから選択してください" sqref="M174">
      <formula1>"○,　"</formula1>
    </dataValidation>
    <dataValidation type="list" imeMode="halfAlpha" allowBlank="1" showInputMessage="1" showErrorMessage="1" error="リストから選択してください" sqref="M175">
      <formula1>"○,　"</formula1>
    </dataValidation>
    <dataValidation type="list" imeMode="halfAlpha" allowBlank="1" showInputMessage="1" showErrorMessage="1" error="リストから選択してください" sqref="M176">
      <formula1>"○,　"</formula1>
    </dataValidation>
    <dataValidation type="list" imeMode="halfAlpha" allowBlank="1" showInputMessage="1" showErrorMessage="1" error="リストから選択してください" sqref="M177">
      <formula1>"○,　"</formula1>
    </dataValidation>
    <dataValidation type="list" imeMode="halfAlpha" allowBlank="1" showInputMessage="1" showErrorMessage="1" error="リストから選択してください" sqref="M178">
      <formula1>"○,　"</formula1>
    </dataValidation>
    <dataValidation type="list" imeMode="halfAlpha" allowBlank="1" showInputMessage="1" showErrorMessage="1" error="リストから選択してください" sqref="M179">
      <formula1>"○,　"</formula1>
    </dataValidation>
    <dataValidation type="list" imeMode="halfAlpha" allowBlank="1" showInputMessage="1" showErrorMessage="1" error="リストから選択してください" sqref="M180">
      <formula1>"○,　"</formula1>
    </dataValidation>
    <dataValidation type="list" imeMode="halfAlpha" allowBlank="1" showInputMessage="1" showErrorMessage="1" error="リストから選択してください" sqref="M181">
      <formula1>"○,　"</formula1>
    </dataValidation>
    <dataValidation type="list" imeMode="halfAlpha" allowBlank="1" showInputMessage="1" showErrorMessage="1" error="リストから選択してください" sqref="M182">
      <formula1>"○,　"</formula1>
    </dataValidation>
    <dataValidation type="list" imeMode="halfAlpha" allowBlank="1" showInputMessage="1" showErrorMessage="1" error="リストから選択してください" sqref="M183">
      <formula1>"○,　"</formula1>
    </dataValidation>
    <dataValidation type="list" imeMode="halfAlpha" allowBlank="1" showInputMessage="1" showErrorMessage="1" error="リストから選択してください" sqref="M184">
      <formula1>"○,　"</formula1>
    </dataValidation>
    <dataValidation type="list" imeMode="halfAlpha" allowBlank="1" showInputMessage="1" showErrorMessage="1" error="リストから選択してください" sqref="M185">
      <formula1>"○,　"</formula1>
    </dataValidation>
    <dataValidation type="list" imeMode="halfAlpha" allowBlank="1" showInputMessage="1" showErrorMessage="1" error="リストから選択してください" sqref="M186">
      <formula1>"○,　"</formula1>
    </dataValidation>
    <dataValidation type="list" imeMode="halfAlpha" allowBlank="1" showInputMessage="1" showErrorMessage="1" error="リストから選択してください" sqref="M187">
      <formula1>"○,　"</formula1>
    </dataValidation>
    <dataValidation type="list" imeMode="halfAlpha" allowBlank="1" showInputMessage="1" showErrorMessage="1" error="リストから選択してください" sqref="M188">
      <formula1>"○,　"</formula1>
    </dataValidation>
    <dataValidation type="list" imeMode="halfAlpha" allowBlank="1" showInputMessage="1" showErrorMessage="1" error="リストから選択してください" sqref="M189">
      <formula1>"○,　"</formula1>
    </dataValidation>
    <dataValidation type="list" imeMode="halfAlpha" allowBlank="1" showInputMessage="1" showErrorMessage="1" error="リストから選択してください" sqref="M190">
      <formula1>"○,　"</formula1>
    </dataValidation>
    <dataValidation type="list" imeMode="halfAlpha" allowBlank="1" showInputMessage="1" showErrorMessage="1" error="リストから選択してください" sqref="M191">
      <formula1>"○,　"</formula1>
    </dataValidation>
    <dataValidation type="list" imeMode="halfAlpha" allowBlank="1" showInputMessage="1" showErrorMessage="1" error="リストから選択してください" sqref="M192">
      <formula1>"○,　"</formula1>
    </dataValidation>
    <dataValidation type="list" imeMode="halfAlpha" allowBlank="1" showInputMessage="1" showErrorMessage="1" error="リストから選択してください" sqref="M193">
      <formula1>"○,　"</formula1>
    </dataValidation>
    <dataValidation type="list" imeMode="halfAlpha" allowBlank="1" showInputMessage="1" showErrorMessage="1" error="リストから選択してください" sqref="M194">
      <formula1>"○,　"</formula1>
    </dataValidation>
    <dataValidation type="list" imeMode="halfAlpha" allowBlank="1" showInputMessage="1" showErrorMessage="1" error="リストから選択してください" sqref="M195">
      <formula1>"○,　"</formula1>
    </dataValidation>
    <dataValidation type="list" imeMode="halfAlpha" allowBlank="1" showInputMessage="1" showErrorMessage="1" error="リストから選択してください" sqref="M196">
      <formula1>"○,　"</formula1>
    </dataValidation>
    <dataValidation type="list" imeMode="halfAlpha" allowBlank="1" showInputMessage="1" showErrorMessage="1" error="リストから選択してください" sqref="M197">
      <formula1>"○,　"</formula1>
    </dataValidation>
    <dataValidation type="list" imeMode="halfAlpha" allowBlank="1" showInputMessage="1" showErrorMessage="1" error="リストから選択してください" sqref="M198">
      <formula1>"○,　"</formula1>
    </dataValidation>
    <dataValidation type="list" imeMode="halfAlpha" allowBlank="1" showInputMessage="1" showErrorMessage="1" error="リストから選択してください" sqref="M199">
      <formula1>"○,　"</formula1>
    </dataValidation>
    <dataValidation type="list" imeMode="halfAlpha" allowBlank="1" showInputMessage="1" showErrorMessage="1" error="リストから選択してください" sqref="M200">
      <formula1>"○,　"</formula1>
    </dataValidation>
    <dataValidation type="list" imeMode="halfAlpha" allowBlank="1" showInputMessage="1" showErrorMessage="1" error="リストから選択してください" sqref="M201">
      <formula1>"○,　"</formula1>
    </dataValidation>
    <dataValidation type="list" imeMode="halfAlpha" allowBlank="1" showInputMessage="1" showErrorMessage="1" error="リストから選択してください" sqref="M202">
      <formula1>"○,　"</formula1>
    </dataValidation>
    <dataValidation type="list" imeMode="halfAlpha" allowBlank="1" showInputMessage="1" showErrorMessage="1" error="リストから選択してください" sqref="M203">
      <formula1>"○,　"</formula1>
    </dataValidation>
    <dataValidation type="list" imeMode="halfAlpha" allowBlank="1" showInputMessage="1" showErrorMessage="1" error="リストから選択してください" sqref="M204">
      <formula1>"○,　"</formula1>
    </dataValidation>
    <dataValidation type="list" imeMode="halfAlpha" allowBlank="1" showInputMessage="1" showErrorMessage="1" error="リストから選択してください" sqref="M205">
      <formula1>"○,　"</formula1>
    </dataValidation>
    <dataValidation type="list" imeMode="halfAlpha" allowBlank="1" showInputMessage="1" showErrorMessage="1" error="リストから選択してください" sqref="M206">
      <formula1>"○,　"</formula1>
    </dataValidation>
    <dataValidation type="list" imeMode="halfAlpha" allowBlank="1" showInputMessage="1" showErrorMessage="1" error="リストから選択してください" sqref="M207">
      <formula1>"○,　"</formula1>
    </dataValidation>
    <dataValidation type="list" imeMode="halfAlpha" allowBlank="1" showInputMessage="1" showErrorMessage="1" error="リストから選択してください" sqref="M208">
      <formula1>"○,　"</formula1>
    </dataValidation>
    <dataValidation type="list" imeMode="halfAlpha" allowBlank="1" showInputMessage="1" showErrorMessage="1" error="リストから選択してください" sqref="M209">
      <formula1>"○,　"</formula1>
    </dataValidation>
    <dataValidation type="list" imeMode="halfAlpha" allowBlank="1" showInputMessage="1" showErrorMessage="1" error="リストから選択してください" sqref="M210">
      <formula1>"○,　"</formula1>
    </dataValidation>
    <dataValidation type="list" imeMode="halfAlpha" allowBlank="1" showInputMessage="1" showErrorMessage="1" error="リストから選択してください" sqref="M211">
      <formula1>"○,　"</formula1>
    </dataValidation>
    <dataValidation type="list" imeMode="halfAlpha" allowBlank="1" showInputMessage="1" showErrorMessage="1" error="リストから選択してください" sqref="M212">
      <formula1>"○,　"</formula1>
    </dataValidation>
    <dataValidation type="list" imeMode="halfAlpha" allowBlank="1" showInputMessage="1" showErrorMessage="1" error="リストから選択してください" sqref="M213">
      <formula1>"○,　"</formula1>
    </dataValidation>
    <dataValidation type="list" imeMode="halfAlpha" allowBlank="1" showInputMessage="1" showErrorMessage="1" error="リストから選択してください" sqref="M214">
      <formula1>"○,　"</formula1>
    </dataValidation>
    <dataValidation type="list" imeMode="halfAlpha" allowBlank="1" showInputMessage="1" showErrorMessage="1" error="リストから選択してください" sqref="M215">
      <formula1>"○,　"</formula1>
    </dataValidation>
    <dataValidation type="list" imeMode="halfAlpha" allowBlank="1" showInputMessage="1" showErrorMessage="1" error="リストから選択してください" sqref="M216">
      <formula1>"○,　"</formula1>
    </dataValidation>
    <dataValidation type="list" imeMode="halfAlpha" allowBlank="1" showInputMessage="1" showErrorMessage="1" error="リストから選択してください" sqref="M217">
      <formula1>"○,　"</formula1>
    </dataValidation>
    <dataValidation type="list" imeMode="halfAlpha" allowBlank="1" showInputMessage="1" showErrorMessage="1" error="リストから選択してください" sqref="M218">
      <formula1>"○,　"</formula1>
    </dataValidation>
    <dataValidation type="list" imeMode="halfAlpha" allowBlank="1" showInputMessage="1" showErrorMessage="1" error="リストから選択してください" sqref="M219">
      <formula1>"○,　"</formula1>
    </dataValidation>
    <dataValidation type="list" imeMode="halfAlpha" allowBlank="1" showInputMessage="1" showErrorMessage="1" error="リストから選択してください" sqref="M220">
      <formula1>"○,　"</formula1>
    </dataValidation>
    <dataValidation type="list" imeMode="halfAlpha" allowBlank="1" showInputMessage="1" showErrorMessage="1" error="リストから選択してください" sqref="M221">
      <formula1>"○,　"</formula1>
    </dataValidation>
    <dataValidation type="list" imeMode="halfAlpha" allowBlank="1" showInputMessage="1" showErrorMessage="1" error="リストから選択してください" sqref="M222">
      <formula1>"○,　"</formula1>
    </dataValidation>
    <dataValidation type="list" imeMode="halfAlpha" allowBlank="1" showInputMessage="1" showErrorMessage="1" error="リストから選択してください" sqref="M223">
      <formula1>"○,　"</formula1>
    </dataValidation>
    <dataValidation type="list" imeMode="halfAlpha" allowBlank="1" showInputMessage="1" showErrorMessage="1" error="リストから選択してください" sqref="M224">
      <formula1>"○,　"</formula1>
    </dataValidation>
    <dataValidation type="list" imeMode="halfAlpha" allowBlank="1" showInputMessage="1" showErrorMessage="1" error="リストから選択してください" sqref="M225">
      <formula1>"○,　"</formula1>
    </dataValidation>
    <dataValidation type="list" imeMode="halfAlpha" allowBlank="1" showInputMessage="1" showErrorMessage="1" error="リストから選択してください" sqref="M226">
      <formula1>"○,　"</formula1>
    </dataValidation>
    <dataValidation type="list" imeMode="halfAlpha" allowBlank="1" showInputMessage="1" showErrorMessage="1" error="リストから選択してください" sqref="M227">
      <formula1>"○,　"</formula1>
    </dataValidation>
    <dataValidation type="list" imeMode="halfAlpha" allowBlank="1" showInputMessage="1" showErrorMessage="1" error="リストから選択してください" sqref="M228">
      <formula1>"○,　"</formula1>
    </dataValidation>
    <dataValidation type="list" imeMode="halfAlpha" allowBlank="1" showInputMessage="1" showErrorMessage="1" error="リストから選択してください" sqref="M229">
      <formula1>"○,　"</formula1>
    </dataValidation>
    <dataValidation type="list" imeMode="halfAlpha" allowBlank="1" showInputMessage="1" showErrorMessage="1" error="リストから選択してください" sqref="M230">
      <formula1>"○,　"</formula1>
    </dataValidation>
    <dataValidation type="list" imeMode="halfAlpha" allowBlank="1" showInputMessage="1" showErrorMessage="1" error="リストから選択してください" sqref="M231">
      <formula1>"○,　"</formula1>
    </dataValidation>
    <dataValidation type="list" imeMode="halfAlpha" allowBlank="1" showInputMessage="1" showErrorMessage="1" error="リストから選択してください" sqref="M232">
      <formula1>"○,　"</formula1>
    </dataValidation>
    <dataValidation type="list" imeMode="halfAlpha" allowBlank="1" showInputMessage="1" showErrorMessage="1" error="リストから選択してください" sqref="M233">
      <formula1>"○,　"</formula1>
    </dataValidation>
    <dataValidation type="list" imeMode="halfAlpha" allowBlank="1" showInputMessage="1" showErrorMessage="1" error="リストから選択してください" sqref="M234">
      <formula1>"○,　"</formula1>
    </dataValidation>
    <dataValidation type="list" imeMode="halfAlpha" allowBlank="1" showInputMessage="1" showErrorMessage="1" error="リストから選択してください" sqref="M235">
      <formula1>"○,　"</formula1>
    </dataValidation>
    <dataValidation type="list" imeMode="halfAlpha" allowBlank="1" showInputMessage="1" showErrorMessage="1" error="リストから選択してください" sqref="M236">
      <formula1>"○,　"</formula1>
    </dataValidation>
    <dataValidation type="list" imeMode="halfAlpha" allowBlank="1" showInputMessage="1" showErrorMessage="1" error="リストから選択してください" sqref="M237">
      <formula1>"○,　"</formula1>
    </dataValidation>
    <dataValidation type="list" imeMode="halfAlpha" allowBlank="1" showInputMessage="1" showErrorMessage="1" error="リストから選択してください" sqref="M238">
      <formula1>"○,　"</formula1>
    </dataValidation>
    <dataValidation type="list" imeMode="halfAlpha" allowBlank="1" showInputMessage="1" showErrorMessage="1" error="リストから選択してください" sqref="M239">
      <formula1>"○,　"</formula1>
    </dataValidation>
    <dataValidation type="list" imeMode="halfAlpha" allowBlank="1" showInputMessage="1" showErrorMessage="1" error="リストから選択してください" sqref="M240">
      <formula1>"○,　"</formula1>
    </dataValidation>
    <dataValidation type="list" imeMode="halfAlpha" allowBlank="1" showInputMessage="1" showErrorMessage="1" error="リストから選択してください" sqref="M241">
      <formula1>"○,　"</formula1>
    </dataValidation>
    <dataValidation type="list" imeMode="halfAlpha" allowBlank="1" showInputMessage="1" showErrorMessage="1" error="リストから選択してください" sqref="M242">
      <formula1>"○,　"</formula1>
    </dataValidation>
    <dataValidation type="list" imeMode="halfAlpha" allowBlank="1" showInputMessage="1" showErrorMessage="1" error="リストから選択してください" sqref="M243">
      <formula1>"○,　"</formula1>
    </dataValidation>
    <dataValidation type="list" imeMode="halfAlpha" allowBlank="1" showInputMessage="1" showErrorMessage="1" error="リストから選択してください" sqref="M244">
      <formula1>"○,　"</formula1>
    </dataValidation>
    <dataValidation type="list" imeMode="halfAlpha" allowBlank="1" showInputMessage="1" showErrorMessage="1" error="リストから選択してください" sqref="M245">
      <formula1>"○,　"</formula1>
    </dataValidation>
    <dataValidation type="list" imeMode="halfAlpha" allowBlank="1" showInputMessage="1" showErrorMessage="1" error="リストから選択してください" sqref="M246">
      <formula1>"○,　"</formula1>
    </dataValidation>
    <dataValidation type="list" imeMode="halfAlpha" allowBlank="1" showInputMessage="1" showErrorMessage="1" error="リストから選択してください" sqref="M247">
      <formula1>"○,　"</formula1>
    </dataValidation>
    <dataValidation type="list" imeMode="halfAlpha" allowBlank="1" showInputMessage="1" showErrorMessage="1" error="リストから選択してください" sqref="M248">
      <formula1>"○,　"</formula1>
    </dataValidation>
    <dataValidation type="list" imeMode="halfAlpha" allowBlank="1" showInputMessage="1" showErrorMessage="1" error="リストから選択してください" sqref="M249">
      <formula1>"○,　"</formula1>
    </dataValidation>
    <dataValidation type="list" imeMode="halfAlpha" allowBlank="1" showInputMessage="1" showErrorMessage="1" error="リストから選択してください" sqref="M250">
      <formula1>"○,　"</formula1>
    </dataValidation>
    <dataValidation type="list" imeMode="halfAlpha" allowBlank="1" showInputMessage="1" showErrorMessage="1" error="リストから選択してください" sqref="M251">
      <formula1>"○,　"</formula1>
    </dataValidation>
    <dataValidation type="list" imeMode="halfAlpha" allowBlank="1" showInputMessage="1" showErrorMessage="1" error="リストから選択してください" sqref="M252">
      <formula1>"○,　"</formula1>
    </dataValidation>
    <dataValidation type="list" imeMode="halfAlpha" allowBlank="1" showInputMessage="1" showErrorMessage="1" error="リストから選択してください" sqref="M253">
      <formula1>"○,　"</formula1>
    </dataValidation>
    <dataValidation type="list" imeMode="halfAlpha" allowBlank="1" showInputMessage="1" showErrorMessage="1" error="リストから選択してください" sqref="M254">
      <formula1>"○,　"</formula1>
    </dataValidation>
    <dataValidation type="list" imeMode="halfAlpha" allowBlank="1" showInputMessage="1" showErrorMessage="1" error="リストから選択してください" sqref="M255">
      <formula1>"○,　"</formula1>
    </dataValidation>
    <dataValidation type="list" imeMode="halfAlpha" allowBlank="1" showInputMessage="1" showErrorMessage="1" error="リストから選択してください" sqref="M256">
      <formula1>"○,　"</formula1>
    </dataValidation>
    <dataValidation type="list" imeMode="halfAlpha" allowBlank="1" showInputMessage="1" showErrorMessage="1" error="リストから選択してください" sqref="M257">
      <formula1>"○,　"</formula1>
    </dataValidation>
    <dataValidation type="list" imeMode="halfAlpha" allowBlank="1" showInputMessage="1" showErrorMessage="1" error="リストから選択してください" sqref="M258">
      <formula1>"○,　"</formula1>
    </dataValidation>
    <dataValidation type="list" imeMode="halfAlpha" allowBlank="1" showInputMessage="1" showErrorMessage="1" error="リストから選択してください" sqref="M259">
      <formula1>"○,　"</formula1>
    </dataValidation>
    <dataValidation type="list" imeMode="halfAlpha" allowBlank="1" showInputMessage="1" showErrorMessage="1" error="リストから選択してください" sqref="M260">
      <formula1>"○,　"</formula1>
    </dataValidation>
    <dataValidation type="list" imeMode="halfAlpha" allowBlank="1" showInputMessage="1" showErrorMessage="1" error="リストから選択してください" sqref="M261">
      <formula1>"○,　"</formula1>
    </dataValidation>
    <dataValidation type="list" imeMode="halfAlpha" allowBlank="1" showInputMessage="1" showErrorMessage="1" error="リストから選択してください" sqref="M262">
      <formula1>"○,　"</formula1>
    </dataValidation>
    <dataValidation type="list" imeMode="halfAlpha" allowBlank="1" showInputMessage="1" showErrorMessage="1" error="リストから選択してください" sqref="M263">
      <formula1>"○,　"</formula1>
    </dataValidation>
    <dataValidation type="list" imeMode="halfAlpha" allowBlank="1" showInputMessage="1" showErrorMessage="1" error="リストから選択してください" sqref="M264">
      <formula1>"○,　"</formula1>
    </dataValidation>
    <dataValidation type="list" imeMode="halfAlpha" allowBlank="1" showInputMessage="1" showErrorMessage="1" error="リストから選択してください" sqref="M265">
      <formula1>"○,　"</formula1>
    </dataValidation>
    <dataValidation type="list" imeMode="halfAlpha" allowBlank="1" showInputMessage="1" showErrorMessage="1" error="リストから選択してください" sqref="M266">
      <formula1>"○,　"</formula1>
    </dataValidation>
    <dataValidation type="list" imeMode="halfAlpha" allowBlank="1" showInputMessage="1" showErrorMessage="1" error="リストから選択してください" sqref="M267">
      <formula1>"○,　"</formula1>
    </dataValidation>
    <dataValidation errorStyle="warning" imeMode="hiragana" allowBlank="1" showInputMessage="1" showErrorMessage="1" sqref="N267:R267"/>
    <dataValidation type="whole" imeMode="halfAlpha" allowBlank="1" showInputMessage="1" showErrorMessage="1" error="有効な数字を入力してください" sqref="L276:M276">
      <formula1>0</formula1>
      <formula2>9999999999</formula2>
    </dataValidation>
    <dataValidation type="whole" imeMode="halfAlpha" allowBlank="1" showInputMessage="1" showErrorMessage="1" error="有効な数字を入力してください" sqref="L277:M277">
      <formula1>0</formula1>
      <formula2>9999999999</formula2>
    </dataValidation>
    <dataValidation type="whole" imeMode="halfAlpha" allowBlank="1" showInputMessage="1" showErrorMessage="1" error="有効な数字を入力してください" sqref="L278:M278">
      <formula1>0</formula1>
      <formula2>9999999999</formula2>
    </dataValidation>
    <dataValidation type="whole" imeMode="halfAlpha" allowBlank="1" showInputMessage="1" showErrorMessage="1" error="有効な数字を入力してください" sqref="L279:M279">
      <formula1>0</formula1>
      <formula2>9999999999</formula2>
    </dataValidation>
    <dataValidation type="whole" imeMode="halfAlpha" allowBlank="1" showInputMessage="1" showErrorMessage="1" error="有効な数字を入力してください" sqref="L280:M280">
      <formula1>0</formula1>
      <formula2>9999999999</formula2>
    </dataValidation>
    <dataValidation type="whole" imeMode="halfAlpha" allowBlank="1" showInputMessage="1" showErrorMessage="1" error="有効な数字を入力してください" sqref="L281:M281">
      <formula1>0</formula1>
      <formula2>9999999999</formula2>
    </dataValidation>
    <dataValidation type="whole" imeMode="halfAlpha" allowBlank="1" showInputMessage="1" showErrorMessage="1" error="有効な数字を入力してください" sqref="L282:M282">
      <formula1>0</formula1>
      <formula2>9999999999</formula2>
    </dataValidation>
    <dataValidation type="whole" imeMode="halfAlpha" allowBlank="1" showInputMessage="1" showErrorMessage="1" error="有効な数字を入力してください" sqref="L283:M283">
      <formula1>0</formula1>
      <formula2>9999999999</formula2>
    </dataValidation>
    <dataValidation type="whole" imeMode="halfAlpha" allowBlank="1" showInputMessage="1" showErrorMessage="1" error="有効な数字を入力してください" sqref="L284:M284">
      <formula1>0</formula1>
      <formula2>9999999999</formula2>
    </dataValidation>
    <dataValidation type="whole" imeMode="halfAlpha" allowBlank="1" showInputMessage="1" showErrorMessage="1" error="有効な数字を入力してください" sqref="L285:M285">
      <formula1>0</formula1>
      <formula2>9999999999</formula2>
    </dataValidation>
    <dataValidation type="whole" imeMode="halfAlpha" allowBlank="1" showInputMessage="1" showErrorMessage="1" error="有効な数字を入力してください" sqref="L286:M286">
      <formula1>0</formula1>
      <formula2>9999999999</formula2>
    </dataValidation>
    <dataValidation type="whole" imeMode="halfAlpha" allowBlank="1" showInputMessage="1" showErrorMessage="1" error="有効な数字を入力してください" sqref="L287:M287">
      <formula1>0</formula1>
      <formula2>9999999999</formula2>
    </dataValidation>
    <dataValidation type="whole" imeMode="halfAlpha" allowBlank="1" showInputMessage="1" showErrorMessage="1" error="有効な数字を入力してください" sqref="L288:M288">
      <formula1>0</formula1>
      <formula2>9999999999</formula2>
    </dataValidation>
    <dataValidation type="whole" imeMode="halfAlpha" allowBlank="1" showInputMessage="1" showErrorMessage="1" error="有効な数字を入力してください" sqref="L289:M289">
      <formula1>0</formula1>
      <formula2>9999999999</formula2>
    </dataValidation>
    <dataValidation type="whole" imeMode="halfAlpha" allowBlank="1" showInputMessage="1" showErrorMessage="1" error="有効な数字を入力してください" sqref="L290:M290">
      <formula1>0</formula1>
      <formula2>9999999999</formula2>
    </dataValidation>
    <dataValidation type="whole" imeMode="halfAlpha" allowBlank="1" showInputMessage="1" showErrorMessage="1" error="有効な数字を入力してください" sqref="L291:M291">
      <formula1>0</formula1>
      <formula2>9999999999</formula2>
    </dataValidation>
    <dataValidation type="whole" imeMode="halfAlpha" allowBlank="1" showInputMessage="1" showErrorMessage="1" error="有効な数字を入力してください" sqref="L292:M292">
      <formula1>0</formula1>
      <formula2>9999999999</formula2>
    </dataValidation>
    <dataValidation type="whole" imeMode="halfAlpha" allowBlank="1" showInputMessage="1" showErrorMessage="1" error="有効な数字を入力してください" sqref="L293:M293">
      <formula1>0</formula1>
      <formula2>9999999999</formula2>
    </dataValidation>
    <dataValidation type="whole" imeMode="halfAlpha" allowBlank="1" showInputMessage="1" showErrorMessage="1" error="有効な数字を入力してください" sqref="L294:M294">
      <formula1>0</formula1>
      <formula2>9999999999</formula2>
    </dataValidation>
    <dataValidation type="whole" imeMode="halfAlpha" allowBlank="1" showInputMessage="1" showErrorMessage="1" error="有効な数字を入力してください" sqref="L295:M295">
      <formula1>0</formula1>
      <formula2>9999999999</formula2>
    </dataValidation>
    <dataValidation type="whole" imeMode="halfAlpha" allowBlank="1" showInputMessage="1" showErrorMessage="1" error="有効な数字を入力してください" sqref="L296:M296">
      <formula1>0</formula1>
      <formula2>9999999999</formula2>
    </dataValidation>
    <dataValidation type="whole" imeMode="halfAlpha" allowBlank="1" showInputMessage="1" showErrorMessage="1" error="有効な数字を入力してください" sqref="L297:M297">
      <formula1>0</formula1>
      <formula2>9999999999</formula2>
    </dataValidation>
    <dataValidation type="whole" imeMode="halfAlpha" allowBlank="1" showInputMessage="1" showErrorMessage="1" error="有効な数字を入力してください" sqref="L298:M298">
      <formula1>0</formula1>
      <formula2>9999999999</formula2>
    </dataValidation>
    <dataValidation type="whole" imeMode="halfAlpha" allowBlank="1" showInputMessage="1" showErrorMessage="1" error="有効な数字を入力してください" sqref="L299:M299">
      <formula1>0</formula1>
      <formula2>9999999999</formula2>
    </dataValidation>
    <dataValidation type="whole" imeMode="halfAlpha" allowBlank="1" showInputMessage="1" showErrorMessage="1" error="有効な数字を入力してください" sqref="L300:M300">
      <formula1>0</formula1>
      <formula2>9999999999</formula2>
    </dataValidation>
    <dataValidation type="whole" imeMode="halfAlpha" allowBlank="1" showInputMessage="1" showErrorMessage="1" error="有効な数字を入力してください" sqref="L301:M301">
      <formula1>0</formula1>
      <formula2>9999999999</formula2>
    </dataValidation>
    <dataValidation type="whole" imeMode="halfAlpha" allowBlank="1" showInputMessage="1" showErrorMessage="1" error="有効な数字を入力してください" sqref="L302:M302">
      <formula1>0</formula1>
      <formula2>9999999999</formula2>
    </dataValidation>
    <dataValidation type="whole" imeMode="halfAlpha" allowBlank="1" showInputMessage="1" showErrorMessage="1" error="有効な数字を入力してください" sqref="L303:M303">
      <formula1>0</formula1>
      <formula2>9999999999</formula2>
    </dataValidation>
    <dataValidation type="whole" imeMode="halfAlpha" allowBlank="1" showInputMessage="1" showErrorMessage="1" error="有効な数字を入力してください" sqref="L304:M304">
      <formula1>0</formula1>
      <formula2>9999999999</formula2>
    </dataValidation>
    <dataValidation type="whole" imeMode="halfAlpha" allowBlank="1" showInputMessage="1" showErrorMessage="1" error="有効な数字を入力してください" sqref="L305:M305">
      <formula1>0</formula1>
      <formula2>9999999999</formula2>
    </dataValidation>
    <dataValidation type="whole" imeMode="halfAlpha" allowBlank="1" showInputMessage="1" showErrorMessage="1" error="有効な数字を入力してください" sqref="L306:M306">
      <formula1>0</formula1>
      <formula2>9999999999</formula2>
    </dataValidation>
    <dataValidation type="whole" imeMode="halfAlpha" allowBlank="1" showInputMessage="1" showErrorMessage="1" error="有効な数字を入力してください" sqref="L307:M307">
      <formula1>0</formula1>
      <formula2>9999999999</formula2>
    </dataValidation>
    <dataValidation type="whole" imeMode="halfAlpha" allowBlank="1" showInputMessage="1" showErrorMessage="1" error="有効な数字を入力してください" sqref="L308:M308">
      <formula1>0</formula1>
      <formula2>9999999999</formula2>
    </dataValidation>
    <dataValidation type="whole" imeMode="halfAlpha" allowBlank="1" showInputMessage="1" showErrorMessage="1" error="有効な数字を入力してください" sqref="W276:Y276">
      <formula1>0</formula1>
      <formula2>9999999999</formula2>
    </dataValidation>
    <dataValidation type="whole" imeMode="halfAlpha" allowBlank="1" showInputMessage="1" showErrorMessage="1" error="有効な数字を入力してください" sqref="W277:Y277">
      <formula1>0</formula1>
      <formula2>9999999999</formula2>
    </dataValidation>
    <dataValidation type="whole" imeMode="halfAlpha" allowBlank="1" showInputMessage="1" showErrorMessage="1" error="有効な数字を入力してください" sqref="W278:Y278">
      <formula1>0</formula1>
      <formula2>9999999999</formula2>
    </dataValidation>
    <dataValidation type="whole" imeMode="halfAlpha" allowBlank="1" showInputMessage="1" showErrorMessage="1" error="有効な数字を入力してください" sqref="W279:Y279">
      <formula1>0</formula1>
      <formula2>9999999999</formula2>
    </dataValidation>
    <dataValidation type="whole" imeMode="halfAlpha" allowBlank="1" showInputMessage="1" showErrorMessage="1" error="有効な数字を入力してください" sqref="W280:Y280">
      <formula1>0</formula1>
      <formula2>9999999999</formula2>
    </dataValidation>
    <dataValidation type="whole" imeMode="halfAlpha" allowBlank="1" showInputMessage="1" showErrorMessage="1" error="有効な数字を入力してください" sqref="W281:Y281">
      <formula1>0</formula1>
      <formula2>9999999999</formula2>
    </dataValidation>
    <dataValidation type="whole" imeMode="halfAlpha" allowBlank="1" showInputMessage="1" showErrorMessage="1" error="有効な数字を入力してください" sqref="W282:Y282">
      <formula1>0</formula1>
      <formula2>9999999999</formula2>
    </dataValidation>
    <dataValidation type="whole" imeMode="halfAlpha" allowBlank="1" showInputMessage="1" showErrorMessage="1" error="有効な数字を入力してください" sqref="W283:Y283">
      <formula1>0</formula1>
      <formula2>9999999999</formula2>
    </dataValidation>
    <dataValidation type="whole" imeMode="halfAlpha" allowBlank="1" showInputMessage="1" showErrorMessage="1" error="有効な数字を入力してください" sqref="W284:Y284">
      <formula1>0</formula1>
      <formula2>9999999999</formula2>
    </dataValidation>
    <dataValidation type="whole" imeMode="halfAlpha" allowBlank="1" showInputMessage="1" showErrorMessage="1" error="有効な数字を入力してください" sqref="W285:Y285">
      <formula1>0</formula1>
      <formula2>9999999999</formula2>
    </dataValidation>
    <dataValidation type="whole" imeMode="halfAlpha" allowBlank="1" showInputMessage="1" showErrorMessage="1" error="有効な数字を入力してください" sqref="W286:Y286">
      <formula1>0</formula1>
      <formula2>9999999999</formula2>
    </dataValidation>
    <dataValidation type="whole" imeMode="halfAlpha" allowBlank="1" showInputMessage="1" showErrorMessage="1" error="有効な数字を入力してください" sqref="W287:Y287">
      <formula1>0</formula1>
      <formula2>9999999999</formula2>
    </dataValidation>
    <dataValidation type="whole" imeMode="halfAlpha" allowBlank="1" showInputMessage="1" showErrorMessage="1" error="有効な数字を入力してください" sqref="W288:Y288">
      <formula1>0</formula1>
      <formula2>9999999999</formula2>
    </dataValidation>
    <dataValidation type="whole" imeMode="halfAlpha" allowBlank="1" showInputMessage="1" showErrorMessage="1" error="有効な数字を入力してください" sqref="W289:Y289">
      <formula1>0</formula1>
      <formula2>9999999999</formula2>
    </dataValidation>
    <dataValidation type="whole" imeMode="halfAlpha" allowBlank="1" showInputMessage="1" showErrorMessage="1" error="有効な数字を入力してください" sqref="W290:Y291">
      <formula1>0</formula1>
      <formula2>9999999999</formula2>
    </dataValidation>
    <dataValidation type="whole" imeMode="halfAlpha" allowBlank="1" showInputMessage="1" showErrorMessage="1" error="有効な数字を入力してください" sqref="W292:Y292">
      <formula1>0</formula1>
      <formula2>9999999999</formula2>
    </dataValidation>
    <dataValidation type="whole" imeMode="halfAlpha" allowBlank="1" showInputMessage="1" showErrorMessage="1" error="有効な数字を入力してください" sqref="W293:Y293">
      <formula1>0</formula1>
      <formula2>9999999999</formula2>
    </dataValidation>
    <dataValidation type="whole" imeMode="halfAlpha" allowBlank="1" showInputMessage="1" showErrorMessage="1" error="有効な数字を入力してください" sqref="W294:Y294">
      <formula1>0</formula1>
      <formula2>9999999999</formula2>
    </dataValidation>
    <dataValidation type="whole" imeMode="halfAlpha" allowBlank="1" showInputMessage="1" showErrorMessage="1" error="有効な数字を入力してください" sqref="W295:Y295">
      <formula1>0</formula1>
      <formula2>9999999999</formula2>
    </dataValidation>
    <dataValidation type="whole" imeMode="halfAlpha" allowBlank="1" showInputMessage="1" showErrorMessage="1" error="有効な数字を入力してください" sqref="W296:Y296">
      <formula1>0</formula1>
      <formula2>9999999999</formula2>
    </dataValidation>
    <dataValidation type="whole" imeMode="halfAlpha" allowBlank="1" showInputMessage="1" showErrorMessage="1" error="有効な数字を入力してください" sqref="W297:Y297">
      <formula1>0</formula1>
      <formula2>9999999999</formula2>
    </dataValidation>
    <dataValidation type="whole" imeMode="halfAlpha" allowBlank="1" showInputMessage="1" showErrorMessage="1" error="有効な数字を入力してください" sqref="W298:Y298">
      <formula1>0</formula1>
      <formula2>9999999999</formula2>
    </dataValidation>
    <dataValidation type="whole" imeMode="halfAlpha" allowBlank="1" showInputMessage="1" showErrorMessage="1" error="有効な数字を入力してください" sqref="W299:Y299">
      <formula1>0</formula1>
      <formula2>9999999999</formula2>
    </dataValidation>
    <dataValidation type="whole" imeMode="halfAlpha" allowBlank="1" showInputMessage="1" showErrorMessage="1" error="有効な数字を入力してください" sqref="W300:Y300">
      <formula1>0</formula1>
      <formula2>9999999999</formula2>
    </dataValidation>
    <dataValidation type="whole" imeMode="halfAlpha" allowBlank="1" showInputMessage="1" showErrorMessage="1" error="有効な数字を入力してください" sqref="W301:Y301">
      <formula1>0</formula1>
      <formula2>9999999999</formula2>
    </dataValidation>
    <dataValidation type="whole" imeMode="halfAlpha" allowBlank="1" showInputMessage="1" showErrorMessage="1" error="有効な数字を入力してください" sqref="W302:Y302">
      <formula1>0</formula1>
      <formula2>9999999999</formula2>
    </dataValidation>
    <dataValidation type="whole" imeMode="halfAlpha" allowBlank="1" showInputMessage="1" showErrorMessage="1" error="有効な数字を入力してください" sqref="W303:Y303">
      <formula1>0</formula1>
      <formula2>9999999999</formula2>
    </dataValidation>
    <dataValidation type="whole" imeMode="halfAlpha" allowBlank="1" showInputMessage="1" showErrorMessage="1" error="有効な数字を入力してください" sqref="W304:Y304">
      <formula1>0</formula1>
      <formula2>9999999999</formula2>
    </dataValidation>
    <dataValidation type="whole" imeMode="halfAlpha" allowBlank="1" showInputMessage="1" showErrorMessage="1" error="有効な数字を入力してください" sqref="W305:Y305">
      <formula1>0</formula1>
      <formula2>9999999999</formula2>
    </dataValidation>
    <dataValidation type="whole" imeMode="halfAlpha" allowBlank="1" showInputMessage="1" showErrorMessage="1" error="有効な数字を入力してください" sqref="W306:Y306">
      <formula1>0</formula1>
      <formula2>9999999999</formula2>
    </dataValidation>
    <dataValidation type="whole" imeMode="halfAlpha" allowBlank="1" showInputMessage="1" showErrorMessage="1" error="有効な数字を入力してください" sqref="W307:Y307">
      <formula1>0</formula1>
      <formula2>9999999999</formula2>
    </dataValidation>
    <dataValidation type="whole" imeMode="halfAlpha" allowBlank="1" showInputMessage="1" showErrorMessage="1" error="有効な数字を入力してください" sqref="W308:Y308">
      <formula1>0</formula1>
      <formula2>9999999999</formula2>
    </dataValidation>
    <dataValidation type="whole" imeMode="halfAlpha" allowBlank="1" showInputMessage="1" showErrorMessage="1" error="有効な数字を入力してください" sqref="W309:Y309">
      <formula1>0</formula1>
      <formula2>9999999999</formula2>
    </dataValidation>
    <dataValidation type="whole" imeMode="halfAlpha" allowBlank="1" showInputMessage="1" showErrorMessage="1" error="有効な数字を入力してください" sqref="W310:Y310">
      <formula1>0</formula1>
      <formula2>9999999999</formula2>
    </dataValidation>
  </dataValidations>
  <pageMargins left="0.19685039370078741" right="0.19685039370078741" top="0.39370078740157483" bottom="0.19685039370078741" header="0.39370078740157483" footer="0.19685039370078741"/>
  <pageSetup paperSize="9" scale="65" orientation="portrait" r:id="rId1"/>
  <headerFooter>
    <oddHeader>&amp;R&amp;8&amp;P/&amp;N</oddHeader>
  </headerFooter>
  <rowBreaks count="4" manualBreakCount="4">
    <brk id="107" max="16383" man="1"/>
    <brk id="164" max="16383" man="1"/>
    <brk id="197" max="16383" man="1"/>
    <brk id="270" max="16383" man="1"/>
  </rowBreaks>
  <ignoredErrors>
    <ignoredError sqref="D257:H267 D171:H251 D253:F253 H253 D254:H254 D256:F256 H256"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58"/>
  <sheetViews>
    <sheetView showGridLines="0" zoomScaleNormal="100" workbookViewId="0">
      <pane ySplit="8" topLeftCell="A9" activePane="bottomLeft" state="frozen"/>
      <selection pane="bottomLeft" activeCell="B1" sqref="B1"/>
    </sheetView>
  </sheetViews>
  <sheetFormatPr defaultColWidth="2.375" defaultRowHeight="13.5" x14ac:dyDescent="0.15"/>
  <cols>
    <col min="1" max="1" width="9.375" style="109" hidden="1" customWidth="1"/>
    <col min="2" max="3" width="3.75" style="114" customWidth="1"/>
    <col min="4" max="4" width="16.75" style="114" customWidth="1"/>
    <col min="5" max="6" width="22.625" style="114" customWidth="1"/>
    <col min="7" max="7" width="6" style="114" customWidth="1"/>
    <col min="8" max="8" width="19.75" style="114" customWidth="1"/>
    <col min="9" max="9" width="14.875" style="114" customWidth="1"/>
    <col min="10" max="10" width="38.375" style="114" hidden="1" customWidth="1"/>
    <col min="11" max="11" width="38.375" style="114" customWidth="1"/>
    <col min="12" max="12" width="2.375" style="114"/>
    <col min="13" max="13" width="13.375" style="114" hidden="1" customWidth="1"/>
    <col min="14" max="16384" width="2.375" style="114"/>
  </cols>
  <sheetData>
    <row r="1" spans="1:13" s="110" customFormat="1" ht="30" customHeight="1" x14ac:dyDescent="0.15">
      <c r="A1" s="128" t="s">
        <v>380</v>
      </c>
      <c r="C1" s="111" t="s">
        <v>32</v>
      </c>
      <c r="D1" s="111"/>
      <c r="E1" s="111"/>
      <c r="F1" s="111"/>
      <c r="G1" s="111"/>
      <c r="H1" s="111"/>
      <c r="I1" s="111"/>
      <c r="J1" s="111"/>
      <c r="K1" s="129" t="s">
        <v>467</v>
      </c>
      <c r="L1" s="112"/>
    </row>
    <row r="2" spans="1:13" s="110" customFormat="1" ht="15" hidden="1" customHeight="1" x14ac:dyDescent="0.15">
      <c r="A2" s="128" t="s">
        <v>381</v>
      </c>
      <c r="C2" s="113"/>
      <c r="D2" s="113"/>
      <c r="E2" s="113"/>
      <c r="F2" s="113"/>
      <c r="G2" s="113"/>
      <c r="H2" s="113"/>
      <c r="I2" s="113"/>
      <c r="J2" s="113"/>
      <c r="K2" s="112"/>
      <c r="L2" s="112"/>
    </row>
    <row r="3" spans="1:13" ht="30" customHeight="1" x14ac:dyDescent="0.15">
      <c r="A3" s="128" t="s">
        <v>468</v>
      </c>
      <c r="C3" s="332" t="s">
        <v>469</v>
      </c>
      <c r="D3" s="333"/>
      <c r="E3" s="333"/>
      <c r="F3" s="333"/>
      <c r="G3" s="333"/>
      <c r="H3" s="333"/>
      <c r="I3" s="333"/>
      <c r="J3" s="333"/>
      <c r="K3" s="333"/>
    </row>
    <row r="4" spans="1:13" ht="50.1" customHeight="1" x14ac:dyDescent="0.15">
      <c r="C4" s="334" t="s">
        <v>382</v>
      </c>
      <c r="D4" s="334"/>
      <c r="E4" s="334"/>
      <c r="F4" s="334"/>
      <c r="G4" s="334"/>
      <c r="H4" s="334"/>
      <c r="I4" s="334"/>
      <c r="J4" s="334"/>
      <c r="K4" s="334"/>
    </row>
    <row r="5" spans="1:13" ht="15" hidden="1" customHeight="1" x14ac:dyDescent="0.15">
      <c r="C5" s="45"/>
      <c r="D5" s="47"/>
      <c r="E5" s="47"/>
      <c r="F5" s="47"/>
      <c r="G5" s="47"/>
      <c r="H5" s="47"/>
      <c r="I5" s="47"/>
      <c r="J5" s="47"/>
      <c r="K5" s="47"/>
    </row>
    <row r="6" spans="1:13" ht="15" hidden="1" customHeight="1" x14ac:dyDescent="0.15">
      <c r="C6" s="45"/>
      <c r="D6" s="47"/>
      <c r="E6" s="47"/>
      <c r="F6" s="47"/>
      <c r="G6" s="47"/>
      <c r="H6" s="47"/>
      <c r="I6" s="47"/>
      <c r="J6" s="47"/>
      <c r="K6" s="47"/>
    </row>
    <row r="7" spans="1:13" ht="15" hidden="1" customHeight="1" x14ac:dyDescent="0.15">
      <c r="C7" s="45"/>
      <c r="D7" s="47"/>
      <c r="E7" s="47"/>
      <c r="F7" s="47"/>
      <c r="G7" s="47"/>
      <c r="H7" s="47"/>
      <c r="I7" s="47"/>
      <c r="J7" s="47"/>
      <c r="K7" s="47"/>
    </row>
    <row r="8" spans="1:13" s="115" customFormat="1" ht="30" customHeight="1" x14ac:dyDescent="0.15">
      <c r="A8" s="109"/>
      <c r="C8" s="116"/>
      <c r="D8" s="117" t="s">
        <v>33</v>
      </c>
      <c r="E8" s="117" t="s">
        <v>34</v>
      </c>
      <c r="F8" s="117" t="s">
        <v>35</v>
      </c>
      <c r="G8" s="118" t="s">
        <v>36</v>
      </c>
      <c r="H8" s="118" t="str">
        <f>"生年月日
" &amp; 日付例_s</f>
        <v>生年月日
例)2024/4/1</v>
      </c>
      <c r="I8" s="119" t="s">
        <v>37</v>
      </c>
      <c r="J8" s="119" t="s">
        <v>312</v>
      </c>
      <c r="K8" s="120" t="s">
        <v>38</v>
      </c>
      <c r="M8" s="115">
        <f>COUNTIF(M9:M58,"&gt;0")</f>
        <v>0</v>
      </c>
    </row>
    <row r="9" spans="1:13" s="115" customFormat="1" ht="18" customHeight="1" x14ac:dyDescent="0.15">
      <c r="A9" s="109">
        <f t="shared" ref="A9:A40" si="0">IFERROR(IF(AND(OR($C9=1,AND($C9&gt;1,$M9&gt;0)), OR(TRIM($D9)="",TRIM($E9)="",TRIM($F9)="")),1001,0),3)</f>
        <v>1001</v>
      </c>
      <c r="C9" s="121">
        <v>1</v>
      </c>
      <c r="D9" s="13"/>
      <c r="E9" s="14"/>
      <c r="F9" s="13"/>
      <c r="G9" s="1"/>
      <c r="H9" s="15"/>
      <c r="I9" s="1"/>
      <c r="J9" s="16"/>
      <c r="K9" s="13"/>
      <c r="M9" s="115">
        <f>COUNTA($D9:$F9,$H9,$J9:$K9)+IF(TRIM($G9)="",0,1)+IF(TRIM($I9)="",0,1)</f>
        <v>0</v>
      </c>
    </row>
    <row r="10" spans="1:13" s="115" customFormat="1" ht="18" customHeight="1" x14ac:dyDescent="0.15">
      <c r="A10" s="109">
        <f t="shared" si="0"/>
        <v>0</v>
      </c>
      <c r="B10" s="122"/>
      <c r="C10" s="123">
        <v>2</v>
      </c>
      <c r="D10" s="3"/>
      <c r="E10" s="2"/>
      <c r="F10" s="3"/>
      <c r="G10" s="2"/>
      <c r="H10" s="17"/>
      <c r="I10" s="2"/>
      <c r="J10" s="18"/>
      <c r="K10" s="3"/>
      <c r="M10" s="115">
        <f t="shared" ref="M10:M58" si="1">COUNTA($D10:$F10,$H10,$J10:$K10)+IF(TRIM($G10)="",0,1)+IF(TRIM($I10)="",0,1)</f>
        <v>0</v>
      </c>
    </row>
    <row r="11" spans="1:13" s="115" customFormat="1" ht="18" customHeight="1" x14ac:dyDescent="0.15">
      <c r="A11" s="109">
        <f t="shared" si="0"/>
        <v>0</v>
      </c>
      <c r="B11" s="122"/>
      <c r="C11" s="123">
        <v>3</v>
      </c>
      <c r="D11" s="3"/>
      <c r="E11" s="2"/>
      <c r="F11" s="3"/>
      <c r="G11" s="2"/>
      <c r="H11" s="17"/>
      <c r="I11" s="2"/>
      <c r="J11" s="18"/>
      <c r="K11" s="3"/>
      <c r="M11" s="115">
        <f t="shared" si="1"/>
        <v>0</v>
      </c>
    </row>
    <row r="12" spans="1:13" s="115" customFormat="1" ht="18" customHeight="1" x14ac:dyDescent="0.15">
      <c r="A12" s="109">
        <f t="shared" si="0"/>
        <v>0</v>
      </c>
      <c r="B12" s="122"/>
      <c r="C12" s="123">
        <v>4</v>
      </c>
      <c r="D12" s="3"/>
      <c r="E12" s="2"/>
      <c r="F12" s="3"/>
      <c r="G12" s="2"/>
      <c r="H12" s="17"/>
      <c r="I12" s="2"/>
      <c r="J12" s="18"/>
      <c r="K12" s="3"/>
      <c r="M12" s="115">
        <f t="shared" si="1"/>
        <v>0</v>
      </c>
    </row>
    <row r="13" spans="1:13" s="115" customFormat="1" ht="18" customHeight="1" x14ac:dyDescent="0.15">
      <c r="A13" s="109">
        <f t="shared" si="0"/>
        <v>0</v>
      </c>
      <c r="B13" s="122"/>
      <c r="C13" s="123">
        <v>5</v>
      </c>
      <c r="D13" s="3"/>
      <c r="E13" s="2"/>
      <c r="F13" s="3"/>
      <c r="G13" s="2"/>
      <c r="H13" s="17"/>
      <c r="I13" s="2"/>
      <c r="J13" s="18"/>
      <c r="K13" s="3"/>
      <c r="M13" s="115">
        <f t="shared" si="1"/>
        <v>0</v>
      </c>
    </row>
    <row r="14" spans="1:13" s="115" customFormat="1" ht="18" customHeight="1" x14ac:dyDescent="0.15">
      <c r="A14" s="109">
        <f t="shared" si="0"/>
        <v>0</v>
      </c>
      <c r="B14" s="122"/>
      <c r="C14" s="123">
        <v>6</v>
      </c>
      <c r="D14" s="3"/>
      <c r="E14" s="2"/>
      <c r="F14" s="3"/>
      <c r="G14" s="2"/>
      <c r="H14" s="17"/>
      <c r="I14" s="2"/>
      <c r="J14" s="18"/>
      <c r="K14" s="3"/>
      <c r="M14" s="115">
        <f t="shared" si="1"/>
        <v>0</v>
      </c>
    </row>
    <row r="15" spans="1:13" s="115" customFormat="1" ht="18" customHeight="1" x14ac:dyDescent="0.15">
      <c r="A15" s="109">
        <f t="shared" si="0"/>
        <v>0</v>
      </c>
      <c r="B15" s="122"/>
      <c r="C15" s="123">
        <v>7</v>
      </c>
      <c r="D15" s="3"/>
      <c r="E15" s="2"/>
      <c r="F15" s="3"/>
      <c r="G15" s="2"/>
      <c r="H15" s="17"/>
      <c r="I15" s="2"/>
      <c r="J15" s="18"/>
      <c r="K15" s="3"/>
      <c r="M15" s="115">
        <f t="shared" si="1"/>
        <v>0</v>
      </c>
    </row>
    <row r="16" spans="1:13" s="115" customFormat="1" ht="18" customHeight="1" x14ac:dyDescent="0.15">
      <c r="A16" s="109">
        <f t="shared" si="0"/>
        <v>0</v>
      </c>
      <c r="B16" s="122"/>
      <c r="C16" s="123">
        <v>8</v>
      </c>
      <c r="D16" s="3"/>
      <c r="E16" s="2"/>
      <c r="F16" s="3"/>
      <c r="G16" s="2"/>
      <c r="H16" s="17"/>
      <c r="I16" s="2"/>
      <c r="J16" s="18"/>
      <c r="K16" s="3"/>
      <c r="M16" s="115">
        <f t="shared" si="1"/>
        <v>0</v>
      </c>
    </row>
    <row r="17" spans="1:13" s="115" customFormat="1" ht="18" customHeight="1" x14ac:dyDescent="0.15">
      <c r="A17" s="109">
        <f t="shared" si="0"/>
        <v>0</v>
      </c>
      <c r="B17" s="122"/>
      <c r="C17" s="123">
        <v>9</v>
      </c>
      <c r="D17" s="3"/>
      <c r="E17" s="2"/>
      <c r="F17" s="3"/>
      <c r="G17" s="2"/>
      <c r="H17" s="17"/>
      <c r="I17" s="2"/>
      <c r="J17" s="18"/>
      <c r="K17" s="3"/>
      <c r="M17" s="115">
        <f t="shared" si="1"/>
        <v>0</v>
      </c>
    </row>
    <row r="18" spans="1:13" s="115" customFormat="1" ht="18" customHeight="1" x14ac:dyDescent="0.15">
      <c r="A18" s="109">
        <f t="shared" si="0"/>
        <v>0</v>
      </c>
      <c r="B18" s="122"/>
      <c r="C18" s="123">
        <v>10</v>
      </c>
      <c r="D18" s="3"/>
      <c r="E18" s="2"/>
      <c r="F18" s="3"/>
      <c r="G18" s="2"/>
      <c r="H18" s="17"/>
      <c r="I18" s="2"/>
      <c r="J18" s="18"/>
      <c r="K18" s="3"/>
      <c r="M18" s="115">
        <f t="shared" si="1"/>
        <v>0</v>
      </c>
    </row>
    <row r="19" spans="1:13" s="115" customFormat="1" ht="18" customHeight="1" x14ac:dyDescent="0.15">
      <c r="A19" s="109">
        <f t="shared" si="0"/>
        <v>0</v>
      </c>
      <c r="B19" s="122"/>
      <c r="C19" s="123">
        <v>11</v>
      </c>
      <c r="D19" s="3"/>
      <c r="E19" s="2"/>
      <c r="F19" s="3"/>
      <c r="G19" s="2"/>
      <c r="H19" s="17"/>
      <c r="I19" s="2"/>
      <c r="J19" s="18"/>
      <c r="K19" s="3"/>
      <c r="M19" s="115">
        <f t="shared" si="1"/>
        <v>0</v>
      </c>
    </row>
    <row r="20" spans="1:13" s="115" customFormat="1" ht="18" customHeight="1" x14ac:dyDescent="0.15">
      <c r="A20" s="109">
        <f t="shared" si="0"/>
        <v>0</v>
      </c>
      <c r="B20" s="122"/>
      <c r="C20" s="123">
        <v>12</v>
      </c>
      <c r="D20" s="3"/>
      <c r="E20" s="2"/>
      <c r="F20" s="3"/>
      <c r="G20" s="2"/>
      <c r="H20" s="17"/>
      <c r="I20" s="2"/>
      <c r="J20" s="18"/>
      <c r="K20" s="3"/>
      <c r="M20" s="115">
        <f t="shared" si="1"/>
        <v>0</v>
      </c>
    </row>
    <row r="21" spans="1:13" s="115" customFormat="1" ht="18" customHeight="1" x14ac:dyDescent="0.15">
      <c r="A21" s="109">
        <f t="shared" si="0"/>
        <v>0</v>
      </c>
      <c r="B21" s="122"/>
      <c r="C21" s="123">
        <v>13</v>
      </c>
      <c r="D21" s="3"/>
      <c r="E21" s="2"/>
      <c r="F21" s="3"/>
      <c r="G21" s="2"/>
      <c r="H21" s="17"/>
      <c r="I21" s="2"/>
      <c r="J21" s="18"/>
      <c r="K21" s="3"/>
      <c r="M21" s="115">
        <f t="shared" si="1"/>
        <v>0</v>
      </c>
    </row>
    <row r="22" spans="1:13" s="115" customFormat="1" ht="18" customHeight="1" x14ac:dyDescent="0.15">
      <c r="A22" s="109">
        <f t="shared" si="0"/>
        <v>0</v>
      </c>
      <c r="B22" s="122"/>
      <c r="C22" s="123">
        <v>14</v>
      </c>
      <c r="D22" s="3"/>
      <c r="E22" s="2"/>
      <c r="F22" s="3"/>
      <c r="G22" s="2"/>
      <c r="H22" s="17"/>
      <c r="I22" s="2"/>
      <c r="J22" s="18"/>
      <c r="K22" s="3"/>
      <c r="M22" s="115">
        <f t="shared" si="1"/>
        <v>0</v>
      </c>
    </row>
    <row r="23" spans="1:13" s="115" customFormat="1" ht="18" customHeight="1" x14ac:dyDescent="0.15">
      <c r="A23" s="109">
        <f t="shared" si="0"/>
        <v>0</v>
      </c>
      <c r="B23" s="122"/>
      <c r="C23" s="123">
        <v>15</v>
      </c>
      <c r="D23" s="3"/>
      <c r="E23" s="2"/>
      <c r="F23" s="3"/>
      <c r="G23" s="2"/>
      <c r="H23" s="17"/>
      <c r="I23" s="2"/>
      <c r="J23" s="18"/>
      <c r="K23" s="3"/>
      <c r="M23" s="115">
        <f t="shared" si="1"/>
        <v>0</v>
      </c>
    </row>
    <row r="24" spans="1:13" s="115" customFormat="1" ht="18" customHeight="1" x14ac:dyDescent="0.15">
      <c r="A24" s="109">
        <f t="shared" si="0"/>
        <v>0</v>
      </c>
      <c r="B24" s="122"/>
      <c r="C24" s="123">
        <v>16</v>
      </c>
      <c r="D24" s="3"/>
      <c r="E24" s="2"/>
      <c r="F24" s="3"/>
      <c r="G24" s="2"/>
      <c r="H24" s="17"/>
      <c r="I24" s="2"/>
      <c r="J24" s="18"/>
      <c r="K24" s="3"/>
      <c r="M24" s="115">
        <f t="shared" si="1"/>
        <v>0</v>
      </c>
    </row>
    <row r="25" spans="1:13" s="115" customFormat="1" ht="18" customHeight="1" x14ac:dyDescent="0.15">
      <c r="A25" s="109">
        <f t="shared" si="0"/>
        <v>0</v>
      </c>
      <c r="B25" s="122"/>
      <c r="C25" s="123">
        <v>17</v>
      </c>
      <c r="D25" s="3"/>
      <c r="E25" s="2"/>
      <c r="F25" s="3"/>
      <c r="G25" s="2"/>
      <c r="H25" s="17"/>
      <c r="I25" s="2"/>
      <c r="J25" s="18"/>
      <c r="K25" s="3"/>
      <c r="M25" s="115">
        <f t="shared" si="1"/>
        <v>0</v>
      </c>
    </row>
    <row r="26" spans="1:13" s="115" customFormat="1" ht="18" customHeight="1" x14ac:dyDescent="0.15">
      <c r="A26" s="109">
        <f t="shared" si="0"/>
        <v>0</v>
      </c>
      <c r="B26" s="122"/>
      <c r="C26" s="123">
        <v>18</v>
      </c>
      <c r="D26" s="3"/>
      <c r="E26" s="2"/>
      <c r="F26" s="3"/>
      <c r="G26" s="2"/>
      <c r="H26" s="17"/>
      <c r="I26" s="2"/>
      <c r="J26" s="18"/>
      <c r="K26" s="3"/>
      <c r="M26" s="115">
        <f t="shared" si="1"/>
        <v>0</v>
      </c>
    </row>
    <row r="27" spans="1:13" s="115" customFormat="1" ht="18" customHeight="1" x14ac:dyDescent="0.15">
      <c r="A27" s="109">
        <f t="shared" si="0"/>
        <v>0</v>
      </c>
      <c r="B27" s="122"/>
      <c r="C27" s="123">
        <v>19</v>
      </c>
      <c r="D27" s="3"/>
      <c r="E27" s="2"/>
      <c r="F27" s="3"/>
      <c r="G27" s="2"/>
      <c r="H27" s="17"/>
      <c r="I27" s="2"/>
      <c r="J27" s="18"/>
      <c r="K27" s="3"/>
      <c r="M27" s="115">
        <f t="shared" si="1"/>
        <v>0</v>
      </c>
    </row>
    <row r="28" spans="1:13" s="115" customFormat="1" ht="18" customHeight="1" x14ac:dyDescent="0.15">
      <c r="A28" s="109">
        <f t="shared" si="0"/>
        <v>0</v>
      </c>
      <c r="B28" s="122"/>
      <c r="C28" s="123">
        <v>20</v>
      </c>
      <c r="D28" s="3"/>
      <c r="E28" s="2"/>
      <c r="F28" s="3"/>
      <c r="G28" s="2"/>
      <c r="H28" s="17"/>
      <c r="I28" s="2"/>
      <c r="J28" s="18"/>
      <c r="K28" s="3"/>
      <c r="M28" s="115">
        <f t="shared" si="1"/>
        <v>0</v>
      </c>
    </row>
    <row r="29" spans="1:13" s="115" customFormat="1" ht="18" customHeight="1" x14ac:dyDescent="0.15">
      <c r="A29" s="109">
        <f t="shared" si="0"/>
        <v>0</v>
      </c>
      <c r="B29" s="122"/>
      <c r="C29" s="123">
        <v>21</v>
      </c>
      <c r="D29" s="3"/>
      <c r="E29" s="2"/>
      <c r="F29" s="3"/>
      <c r="G29" s="2"/>
      <c r="H29" s="17"/>
      <c r="I29" s="2"/>
      <c r="J29" s="18"/>
      <c r="K29" s="3"/>
      <c r="M29" s="115">
        <f t="shared" si="1"/>
        <v>0</v>
      </c>
    </row>
    <row r="30" spans="1:13" s="115" customFormat="1" ht="18" customHeight="1" x14ac:dyDescent="0.15">
      <c r="A30" s="109">
        <f t="shared" si="0"/>
        <v>0</v>
      </c>
      <c r="B30" s="122"/>
      <c r="C30" s="123">
        <v>22</v>
      </c>
      <c r="D30" s="3"/>
      <c r="E30" s="2"/>
      <c r="F30" s="3"/>
      <c r="G30" s="2"/>
      <c r="H30" s="17"/>
      <c r="I30" s="2"/>
      <c r="J30" s="18"/>
      <c r="K30" s="3"/>
      <c r="M30" s="115">
        <f t="shared" si="1"/>
        <v>0</v>
      </c>
    </row>
    <row r="31" spans="1:13" s="115" customFormat="1" ht="18" customHeight="1" x14ac:dyDescent="0.15">
      <c r="A31" s="109">
        <f t="shared" si="0"/>
        <v>0</v>
      </c>
      <c r="B31" s="122"/>
      <c r="C31" s="123">
        <v>23</v>
      </c>
      <c r="D31" s="3"/>
      <c r="E31" s="2"/>
      <c r="F31" s="3"/>
      <c r="G31" s="2"/>
      <c r="H31" s="17"/>
      <c r="I31" s="2"/>
      <c r="J31" s="18"/>
      <c r="K31" s="3"/>
      <c r="M31" s="115">
        <f t="shared" si="1"/>
        <v>0</v>
      </c>
    </row>
    <row r="32" spans="1:13" s="115" customFormat="1" ht="18" customHeight="1" x14ac:dyDescent="0.15">
      <c r="A32" s="109">
        <f t="shared" si="0"/>
        <v>0</v>
      </c>
      <c r="B32" s="122"/>
      <c r="C32" s="123">
        <v>24</v>
      </c>
      <c r="D32" s="3"/>
      <c r="E32" s="2"/>
      <c r="F32" s="3"/>
      <c r="G32" s="2"/>
      <c r="H32" s="17"/>
      <c r="I32" s="2"/>
      <c r="J32" s="18"/>
      <c r="K32" s="3"/>
      <c r="M32" s="115">
        <f t="shared" si="1"/>
        <v>0</v>
      </c>
    </row>
    <row r="33" spans="1:13" s="115" customFormat="1" ht="18" customHeight="1" x14ac:dyDescent="0.15">
      <c r="A33" s="109">
        <f t="shared" si="0"/>
        <v>0</v>
      </c>
      <c r="B33" s="122"/>
      <c r="C33" s="123">
        <v>25</v>
      </c>
      <c r="D33" s="3"/>
      <c r="E33" s="2"/>
      <c r="F33" s="3"/>
      <c r="G33" s="2"/>
      <c r="H33" s="17"/>
      <c r="I33" s="2"/>
      <c r="J33" s="18"/>
      <c r="K33" s="3"/>
      <c r="M33" s="115">
        <f t="shared" si="1"/>
        <v>0</v>
      </c>
    </row>
    <row r="34" spans="1:13" s="115" customFormat="1" ht="18" customHeight="1" x14ac:dyDescent="0.15">
      <c r="A34" s="109">
        <f t="shared" si="0"/>
        <v>0</v>
      </c>
      <c r="B34" s="122"/>
      <c r="C34" s="123">
        <v>26</v>
      </c>
      <c r="D34" s="3"/>
      <c r="E34" s="2"/>
      <c r="F34" s="3"/>
      <c r="G34" s="2"/>
      <c r="H34" s="17"/>
      <c r="I34" s="2"/>
      <c r="J34" s="18"/>
      <c r="K34" s="3"/>
      <c r="M34" s="115">
        <f t="shared" si="1"/>
        <v>0</v>
      </c>
    </row>
    <row r="35" spans="1:13" s="115" customFormat="1" ht="18" customHeight="1" x14ac:dyDescent="0.15">
      <c r="A35" s="109">
        <f t="shared" si="0"/>
        <v>0</v>
      </c>
      <c r="B35" s="122"/>
      <c r="C35" s="123">
        <v>27</v>
      </c>
      <c r="D35" s="3"/>
      <c r="E35" s="2"/>
      <c r="F35" s="3"/>
      <c r="G35" s="2"/>
      <c r="H35" s="17"/>
      <c r="I35" s="2"/>
      <c r="J35" s="18"/>
      <c r="K35" s="3"/>
      <c r="M35" s="115">
        <f t="shared" si="1"/>
        <v>0</v>
      </c>
    </row>
    <row r="36" spans="1:13" s="115" customFormat="1" ht="18" customHeight="1" x14ac:dyDescent="0.15">
      <c r="A36" s="109">
        <f t="shared" si="0"/>
        <v>0</v>
      </c>
      <c r="B36" s="122"/>
      <c r="C36" s="123">
        <v>28</v>
      </c>
      <c r="D36" s="3"/>
      <c r="E36" s="2"/>
      <c r="F36" s="3"/>
      <c r="G36" s="2"/>
      <c r="H36" s="17"/>
      <c r="I36" s="2"/>
      <c r="J36" s="18"/>
      <c r="K36" s="3"/>
      <c r="M36" s="115">
        <f t="shared" si="1"/>
        <v>0</v>
      </c>
    </row>
    <row r="37" spans="1:13" s="115" customFormat="1" ht="18" customHeight="1" x14ac:dyDescent="0.15">
      <c r="A37" s="109">
        <f t="shared" si="0"/>
        <v>0</v>
      </c>
      <c r="B37" s="122"/>
      <c r="C37" s="123">
        <v>29</v>
      </c>
      <c r="D37" s="3"/>
      <c r="E37" s="2"/>
      <c r="F37" s="3"/>
      <c r="G37" s="2"/>
      <c r="H37" s="17"/>
      <c r="I37" s="2"/>
      <c r="J37" s="18"/>
      <c r="K37" s="3"/>
      <c r="M37" s="115">
        <f t="shared" si="1"/>
        <v>0</v>
      </c>
    </row>
    <row r="38" spans="1:13" s="115" customFormat="1" ht="18" customHeight="1" x14ac:dyDescent="0.15">
      <c r="A38" s="109">
        <f t="shared" si="0"/>
        <v>0</v>
      </c>
      <c r="B38" s="122"/>
      <c r="C38" s="123">
        <v>30</v>
      </c>
      <c r="D38" s="3"/>
      <c r="E38" s="2"/>
      <c r="F38" s="3"/>
      <c r="G38" s="2"/>
      <c r="H38" s="17"/>
      <c r="I38" s="2"/>
      <c r="J38" s="18"/>
      <c r="K38" s="3"/>
      <c r="M38" s="115">
        <f t="shared" si="1"/>
        <v>0</v>
      </c>
    </row>
    <row r="39" spans="1:13" s="115" customFormat="1" ht="18" customHeight="1" x14ac:dyDescent="0.15">
      <c r="A39" s="109">
        <f t="shared" si="0"/>
        <v>0</v>
      </c>
      <c r="B39" s="122"/>
      <c r="C39" s="123">
        <v>31</v>
      </c>
      <c r="D39" s="3"/>
      <c r="E39" s="2"/>
      <c r="F39" s="3"/>
      <c r="G39" s="2"/>
      <c r="H39" s="17"/>
      <c r="I39" s="2"/>
      <c r="J39" s="18"/>
      <c r="K39" s="3"/>
      <c r="M39" s="115">
        <f t="shared" si="1"/>
        <v>0</v>
      </c>
    </row>
    <row r="40" spans="1:13" s="115" customFormat="1" ht="18" customHeight="1" x14ac:dyDescent="0.15">
      <c r="A40" s="109">
        <f t="shared" si="0"/>
        <v>0</v>
      </c>
      <c r="B40" s="122"/>
      <c r="C40" s="123">
        <v>32</v>
      </c>
      <c r="D40" s="3"/>
      <c r="E40" s="2"/>
      <c r="F40" s="3"/>
      <c r="G40" s="2"/>
      <c r="H40" s="17"/>
      <c r="I40" s="2"/>
      <c r="J40" s="18"/>
      <c r="K40" s="3"/>
      <c r="M40" s="115">
        <f t="shared" si="1"/>
        <v>0</v>
      </c>
    </row>
    <row r="41" spans="1:13" s="115" customFormat="1" ht="18" customHeight="1" x14ac:dyDescent="0.15">
      <c r="A41" s="109">
        <f t="shared" ref="A41:A58" si="2">IFERROR(IF(AND(OR($C41=1,AND($C41&gt;1,$M41&gt;0)), OR(TRIM($D41)="",TRIM($E41)="",TRIM($F41)="")),1001,0),3)</f>
        <v>0</v>
      </c>
      <c r="B41" s="122"/>
      <c r="C41" s="123">
        <v>33</v>
      </c>
      <c r="D41" s="3"/>
      <c r="E41" s="2"/>
      <c r="F41" s="3"/>
      <c r="G41" s="2"/>
      <c r="H41" s="17"/>
      <c r="I41" s="2"/>
      <c r="J41" s="18"/>
      <c r="K41" s="3"/>
      <c r="M41" s="115">
        <f t="shared" si="1"/>
        <v>0</v>
      </c>
    </row>
    <row r="42" spans="1:13" s="115" customFormat="1" ht="18" customHeight="1" x14ac:dyDescent="0.15">
      <c r="A42" s="109">
        <f t="shared" si="2"/>
        <v>0</v>
      </c>
      <c r="B42" s="122"/>
      <c r="C42" s="123">
        <v>34</v>
      </c>
      <c r="D42" s="3"/>
      <c r="E42" s="2"/>
      <c r="F42" s="3"/>
      <c r="G42" s="2"/>
      <c r="H42" s="17"/>
      <c r="I42" s="2"/>
      <c r="J42" s="18"/>
      <c r="K42" s="3"/>
      <c r="M42" s="115">
        <f t="shared" si="1"/>
        <v>0</v>
      </c>
    </row>
    <row r="43" spans="1:13" s="115" customFormat="1" ht="18" customHeight="1" x14ac:dyDescent="0.15">
      <c r="A43" s="109">
        <f t="shared" si="2"/>
        <v>0</v>
      </c>
      <c r="B43" s="122"/>
      <c r="C43" s="123">
        <v>35</v>
      </c>
      <c r="D43" s="3"/>
      <c r="E43" s="2"/>
      <c r="F43" s="3"/>
      <c r="G43" s="2"/>
      <c r="H43" s="17"/>
      <c r="I43" s="2"/>
      <c r="J43" s="18"/>
      <c r="K43" s="3"/>
      <c r="M43" s="115">
        <f t="shared" si="1"/>
        <v>0</v>
      </c>
    </row>
    <row r="44" spans="1:13" s="115" customFormat="1" ht="18" customHeight="1" x14ac:dyDescent="0.15">
      <c r="A44" s="109">
        <f t="shared" si="2"/>
        <v>0</v>
      </c>
      <c r="B44" s="122"/>
      <c r="C44" s="123">
        <v>36</v>
      </c>
      <c r="D44" s="3"/>
      <c r="E44" s="2"/>
      <c r="F44" s="3"/>
      <c r="G44" s="2"/>
      <c r="H44" s="17"/>
      <c r="I44" s="2"/>
      <c r="J44" s="18"/>
      <c r="K44" s="3"/>
      <c r="M44" s="115">
        <f t="shared" si="1"/>
        <v>0</v>
      </c>
    </row>
    <row r="45" spans="1:13" s="115" customFormat="1" ht="18" customHeight="1" x14ac:dyDescent="0.15">
      <c r="A45" s="109">
        <f t="shared" si="2"/>
        <v>0</v>
      </c>
      <c r="B45" s="122"/>
      <c r="C45" s="123">
        <v>37</v>
      </c>
      <c r="D45" s="3"/>
      <c r="E45" s="2"/>
      <c r="F45" s="3"/>
      <c r="G45" s="2"/>
      <c r="H45" s="17"/>
      <c r="I45" s="2"/>
      <c r="J45" s="18"/>
      <c r="K45" s="3"/>
      <c r="M45" s="115">
        <f t="shared" si="1"/>
        <v>0</v>
      </c>
    </row>
    <row r="46" spans="1:13" s="115" customFormat="1" ht="18" customHeight="1" x14ac:dyDescent="0.15">
      <c r="A46" s="109">
        <f t="shared" si="2"/>
        <v>0</v>
      </c>
      <c r="B46" s="122"/>
      <c r="C46" s="123">
        <v>38</v>
      </c>
      <c r="D46" s="3"/>
      <c r="E46" s="2"/>
      <c r="F46" s="3"/>
      <c r="G46" s="2"/>
      <c r="H46" s="17"/>
      <c r="I46" s="2"/>
      <c r="J46" s="18"/>
      <c r="K46" s="3"/>
      <c r="M46" s="115">
        <f t="shared" si="1"/>
        <v>0</v>
      </c>
    </row>
    <row r="47" spans="1:13" s="115" customFormat="1" ht="18" customHeight="1" x14ac:dyDescent="0.15">
      <c r="A47" s="109">
        <f t="shared" si="2"/>
        <v>0</v>
      </c>
      <c r="B47" s="122"/>
      <c r="C47" s="123">
        <v>39</v>
      </c>
      <c r="D47" s="3"/>
      <c r="E47" s="2"/>
      <c r="F47" s="3"/>
      <c r="G47" s="2"/>
      <c r="H47" s="17"/>
      <c r="I47" s="2"/>
      <c r="J47" s="18"/>
      <c r="K47" s="3"/>
      <c r="M47" s="115">
        <f t="shared" si="1"/>
        <v>0</v>
      </c>
    </row>
    <row r="48" spans="1:13" s="115" customFormat="1" ht="18" customHeight="1" x14ac:dyDescent="0.15">
      <c r="A48" s="109">
        <f t="shared" si="2"/>
        <v>0</v>
      </c>
      <c r="B48" s="122"/>
      <c r="C48" s="123">
        <v>40</v>
      </c>
      <c r="D48" s="3"/>
      <c r="E48" s="2"/>
      <c r="F48" s="3"/>
      <c r="G48" s="2"/>
      <c r="H48" s="17"/>
      <c r="I48" s="2"/>
      <c r="J48" s="18"/>
      <c r="K48" s="3"/>
      <c r="M48" s="115">
        <f t="shared" si="1"/>
        <v>0</v>
      </c>
    </row>
    <row r="49" spans="1:13" s="115" customFormat="1" ht="18" customHeight="1" x14ac:dyDescent="0.15">
      <c r="A49" s="109">
        <f t="shared" si="2"/>
        <v>0</v>
      </c>
      <c r="B49" s="122"/>
      <c r="C49" s="123">
        <v>41</v>
      </c>
      <c r="D49" s="3"/>
      <c r="E49" s="2"/>
      <c r="F49" s="3"/>
      <c r="G49" s="2"/>
      <c r="H49" s="17"/>
      <c r="I49" s="2"/>
      <c r="J49" s="18"/>
      <c r="K49" s="3"/>
      <c r="M49" s="115">
        <f t="shared" si="1"/>
        <v>0</v>
      </c>
    </row>
    <row r="50" spans="1:13" s="115" customFormat="1" ht="18" customHeight="1" x14ac:dyDescent="0.15">
      <c r="A50" s="109">
        <f t="shared" si="2"/>
        <v>0</v>
      </c>
      <c r="B50" s="122"/>
      <c r="C50" s="123">
        <v>42</v>
      </c>
      <c r="D50" s="3"/>
      <c r="E50" s="2"/>
      <c r="F50" s="3"/>
      <c r="G50" s="2"/>
      <c r="H50" s="17"/>
      <c r="I50" s="2"/>
      <c r="J50" s="18"/>
      <c r="K50" s="3"/>
      <c r="M50" s="115">
        <f t="shared" si="1"/>
        <v>0</v>
      </c>
    </row>
    <row r="51" spans="1:13" s="115" customFormat="1" ht="18" customHeight="1" x14ac:dyDescent="0.15">
      <c r="A51" s="109">
        <f t="shared" si="2"/>
        <v>0</v>
      </c>
      <c r="B51" s="122"/>
      <c r="C51" s="123">
        <v>43</v>
      </c>
      <c r="D51" s="3"/>
      <c r="E51" s="2"/>
      <c r="F51" s="3"/>
      <c r="G51" s="2"/>
      <c r="H51" s="17"/>
      <c r="I51" s="2"/>
      <c r="J51" s="18"/>
      <c r="K51" s="3"/>
      <c r="M51" s="115">
        <f t="shared" si="1"/>
        <v>0</v>
      </c>
    </row>
    <row r="52" spans="1:13" s="115" customFormat="1" ht="18" customHeight="1" x14ac:dyDescent="0.15">
      <c r="A52" s="109">
        <f t="shared" si="2"/>
        <v>0</v>
      </c>
      <c r="B52" s="122"/>
      <c r="C52" s="123">
        <v>44</v>
      </c>
      <c r="D52" s="3"/>
      <c r="E52" s="2"/>
      <c r="F52" s="3"/>
      <c r="G52" s="2"/>
      <c r="H52" s="17"/>
      <c r="I52" s="2"/>
      <c r="J52" s="18"/>
      <c r="K52" s="3"/>
      <c r="M52" s="115">
        <f t="shared" si="1"/>
        <v>0</v>
      </c>
    </row>
    <row r="53" spans="1:13" s="115" customFormat="1" ht="18" customHeight="1" x14ac:dyDescent="0.15">
      <c r="A53" s="109">
        <f t="shared" si="2"/>
        <v>0</v>
      </c>
      <c r="B53" s="122"/>
      <c r="C53" s="123">
        <v>45</v>
      </c>
      <c r="D53" s="3"/>
      <c r="E53" s="2"/>
      <c r="F53" s="3"/>
      <c r="G53" s="2"/>
      <c r="H53" s="17"/>
      <c r="I53" s="2"/>
      <c r="J53" s="18"/>
      <c r="K53" s="3"/>
      <c r="M53" s="115">
        <f t="shared" si="1"/>
        <v>0</v>
      </c>
    </row>
    <row r="54" spans="1:13" s="115" customFormat="1" ht="18" customHeight="1" x14ac:dyDescent="0.15">
      <c r="A54" s="109">
        <f t="shared" si="2"/>
        <v>0</v>
      </c>
      <c r="B54" s="122"/>
      <c r="C54" s="123">
        <v>46</v>
      </c>
      <c r="D54" s="3"/>
      <c r="E54" s="2"/>
      <c r="F54" s="3"/>
      <c r="G54" s="2"/>
      <c r="H54" s="17"/>
      <c r="I54" s="2"/>
      <c r="J54" s="18"/>
      <c r="K54" s="3"/>
      <c r="M54" s="115">
        <f t="shared" si="1"/>
        <v>0</v>
      </c>
    </row>
    <row r="55" spans="1:13" s="115" customFormat="1" ht="18" customHeight="1" x14ac:dyDescent="0.15">
      <c r="A55" s="109">
        <f t="shared" si="2"/>
        <v>0</v>
      </c>
      <c r="B55" s="122"/>
      <c r="C55" s="123">
        <v>47</v>
      </c>
      <c r="D55" s="3"/>
      <c r="E55" s="2"/>
      <c r="F55" s="3"/>
      <c r="G55" s="2"/>
      <c r="H55" s="17"/>
      <c r="I55" s="2"/>
      <c r="J55" s="18"/>
      <c r="K55" s="3"/>
      <c r="M55" s="115">
        <f t="shared" si="1"/>
        <v>0</v>
      </c>
    </row>
    <row r="56" spans="1:13" s="115" customFormat="1" ht="18" customHeight="1" x14ac:dyDescent="0.15">
      <c r="A56" s="109">
        <f t="shared" si="2"/>
        <v>0</v>
      </c>
      <c r="B56" s="122"/>
      <c r="C56" s="123">
        <v>48</v>
      </c>
      <c r="D56" s="3"/>
      <c r="E56" s="2"/>
      <c r="F56" s="3"/>
      <c r="G56" s="2"/>
      <c r="H56" s="17"/>
      <c r="I56" s="2"/>
      <c r="J56" s="18"/>
      <c r="K56" s="3"/>
      <c r="M56" s="115">
        <f t="shared" si="1"/>
        <v>0</v>
      </c>
    </row>
    <row r="57" spans="1:13" s="115" customFormat="1" ht="18" customHeight="1" x14ac:dyDescent="0.15">
      <c r="A57" s="109">
        <f t="shared" si="2"/>
        <v>0</v>
      </c>
      <c r="B57" s="122"/>
      <c r="C57" s="123">
        <v>49</v>
      </c>
      <c r="D57" s="3"/>
      <c r="E57" s="2"/>
      <c r="F57" s="3"/>
      <c r="G57" s="2"/>
      <c r="H57" s="17"/>
      <c r="I57" s="2"/>
      <c r="J57" s="18"/>
      <c r="K57" s="3"/>
      <c r="M57" s="115">
        <f t="shared" si="1"/>
        <v>0</v>
      </c>
    </row>
    <row r="58" spans="1:13" s="115" customFormat="1" ht="18" customHeight="1" x14ac:dyDescent="0.15">
      <c r="A58" s="109">
        <f t="shared" si="2"/>
        <v>0</v>
      </c>
      <c r="B58" s="122"/>
      <c r="C58" s="124">
        <v>50</v>
      </c>
      <c r="D58" s="5"/>
      <c r="E58" s="4"/>
      <c r="F58" s="5"/>
      <c r="G58" s="4"/>
      <c r="H58" s="19"/>
      <c r="I58" s="4"/>
      <c r="J58" s="20"/>
      <c r="K58" s="5"/>
      <c r="M58" s="115">
        <f t="shared" si="1"/>
        <v>0</v>
      </c>
    </row>
  </sheetData>
  <sheetProtection algorithmName="SHA-512" hashValue="LKzkheHN/nP5l7skRJhmcsUsFtXBWmf4toqQwaYrF1ESuNTQjeBQXGKq6SsGmFBue/hkPgaszB5ISO/kjMrEhg==" saltValue="8Vpc41kE/1wpFlhyWPduAA==" spinCount="100000" sheet="1" objects="1" scenarios="1"/>
  <mergeCells count="2">
    <mergeCell ref="C3:K3"/>
    <mergeCell ref="C4:K4"/>
  </mergeCells>
  <phoneticPr fontId="4"/>
  <conditionalFormatting sqref="D9:D58">
    <cfRule type="expression" dxfId="2" priority="3" stopIfTrue="1">
      <formula>AND($A9&lt;&gt;0, TRIM($D9)="")</formula>
    </cfRule>
  </conditionalFormatting>
  <conditionalFormatting sqref="E9:E58">
    <cfRule type="expression" dxfId="1" priority="2" stopIfTrue="1">
      <formula>AND($A9&lt;&gt;0, TRIM($E9)="")</formula>
    </cfRule>
  </conditionalFormatting>
  <conditionalFormatting sqref="F9:F58">
    <cfRule type="expression" dxfId="0" priority="1" stopIfTrue="1">
      <formula>AND($A9&lt;&gt;0, TRIM($F9)="")</formula>
    </cfRule>
  </conditionalFormatting>
  <dataValidations count="8">
    <dataValidation errorStyle="warning" imeMode="hiragana" allowBlank="1" showInputMessage="1" showErrorMessage="1" sqref="D9:D58"/>
    <dataValidation errorStyle="warning" imeMode="hiragana" allowBlank="1" showInputMessage="1" showErrorMessage="1" sqref="E9:E58"/>
    <dataValidation errorStyle="warning" imeMode="fullKatakana" allowBlank="1" showInputMessage="1" showErrorMessage="1" sqref="F9:F58"/>
    <dataValidation type="list" imeMode="halfAlpha" allowBlank="1" showInputMessage="1" showErrorMessage="1" error="リストから選択してください" sqref="G9:G58">
      <formula1>"男,女,　"</formula1>
    </dataValidation>
    <dataValidation type="date" imeMode="halfAlpha" allowBlank="1" showInputMessage="1" showErrorMessage="1" error="有効な日付を入力してください" sqref="H9:H58">
      <formula1>92</formula1>
      <formula2>73415</formula2>
    </dataValidation>
    <dataValidation type="list" imeMode="halfAlpha" allowBlank="1" showInputMessage="1" showErrorMessage="1" error="リストから選択してください" sqref="I9:I58">
      <formula1>"常勤,非常勤,　"</formula1>
    </dataValidation>
    <dataValidation errorStyle="warning" imeMode="hiragana" allowBlank="1" showInputMessage="1" showErrorMessage="1" sqref="J9:J58"/>
    <dataValidation errorStyle="warning" imeMode="hiragana" allowBlank="1" showInputMessage="1" showErrorMessage="1" sqref="K9:K58"/>
  </dataValidations>
  <pageMargins left="0.43307086614173229" right="0.35433070866141736" top="0.51181102362204722" bottom="0.31496062992125984" header="0.31496062992125984" footer="0.31496062992125984"/>
  <headerFooter>
    <oddHeader>&amp;R&amp;8&amp;P/&amp;N</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7"/>
  <sheetViews>
    <sheetView zoomScaleNormal="100" workbookViewId="0"/>
  </sheetViews>
  <sheetFormatPr defaultRowHeight="13.5" x14ac:dyDescent="0.15"/>
  <cols>
    <col min="1" max="1" width="4.5" style="40" bestFit="1" customWidth="1"/>
    <col min="2" max="2" width="23.5" style="40" customWidth="1"/>
    <col min="3" max="3" width="43.625" style="40" customWidth="1"/>
    <col min="4" max="16384" width="9" style="40"/>
  </cols>
  <sheetData>
    <row r="1" spans="1:1" x14ac:dyDescent="0.15">
      <c r="A1" s="40" t="str">
        <f>"@北海道@青森県@岩手県@宮城県@秋田県@山形県@福島県@茨城県@栃木県@群馬県@埼玉県@千葉県@東京都@新潟県@富山県@石川県@福井県@山梨県@長野県@岐阜県@静岡県@愛知県@三重県@滋賀県@京都府@大阪府@兵庫県@奈良県@鳥取県@島根県@岡山県@広島県@山口県@徳島県@香川県@愛媛県@高知県@福岡県@佐賀県@長崎県@熊本県@大分県@宮崎県@沖縄県@"</f>
        <v>@北海道@青森県@岩手県@宮城県@秋田県@山形県@福島県@茨城県@栃木県@群馬県@埼玉県@千葉県@東京都@新潟県@富山県@石川県@福井県@山梨県@長野県@岐阜県@静岡県@愛知県@三重県@滋賀県@京都府@大阪府@兵庫県@奈良県@鳥取県@島根県@岡山県@広島県@山口県@徳島県@香川県@愛媛県@高知県@福岡県@佐賀県@長崎県@熊本県@大分県@宮崎県@沖縄県@</v>
      </c>
    </row>
    <row r="2" spans="1:1" x14ac:dyDescent="0.15">
      <c r="A2" s="40" t="str">
        <f>"@神奈川県@和歌山県@鹿児島県@"</f>
        <v>@神奈川県@和歌山県@鹿児島県@</v>
      </c>
    </row>
    <row r="3" spans="1:1" x14ac:dyDescent="0.15">
      <c r="A3" s="40" t="s">
        <v>376</v>
      </c>
    </row>
    <row r="4" spans="1:1" x14ac:dyDescent="0.15">
      <c r="A4" s="40" t="s">
        <v>377</v>
      </c>
    </row>
    <row r="6" spans="1:1" x14ac:dyDescent="0.15">
      <c r="A6" s="40" t="s">
        <v>341</v>
      </c>
    </row>
    <row r="7" spans="1:1" x14ac:dyDescent="0.15">
      <c r="A7" s="40" t="s">
        <v>313</v>
      </c>
    </row>
  </sheetData>
  <sheetProtection algorithmName="SHA-512" hashValue="Z5kwXim9FgyNE/T865WzcT2kryzFB2Kq/iLs7/lDMapBBxA1yNpXnmuj/x9mVbkI02HofuTgdUorVbJoNeyiXQ==" saltValue="69oIWiyqe9EhQ+5T13eDnQ==" spinCount="100000" sheet="1" objects="1" scenarios="1"/>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7</vt:i4>
      </vt:variant>
    </vt:vector>
  </HeadingPairs>
  <TitlesOfParts>
    <vt:vector size="10" baseType="lpstr">
      <vt:lpstr>入力シート</vt:lpstr>
      <vt:lpstr>役員情報入力シート</vt:lpstr>
      <vt:lpstr>settings</vt:lpstr>
      <vt:lpstr>入力シート!Print_Titles</vt:lpstr>
      <vt:lpstr>役員情報入力シート!Print_Titles</vt:lpstr>
      <vt:lpstr>希望</vt:lpstr>
      <vt:lpstr>都道府県3</vt:lpstr>
      <vt:lpstr>都道府県4</vt:lpstr>
      <vt:lpstr>日付例</vt:lpstr>
      <vt:lpstr>日付例_s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高柳 勝郎</cp:lastModifiedBy>
  <cp:lastPrinted>2024-09-26T01:31:20Z</cp:lastPrinted>
  <dcterms:modified xsi:type="dcterms:W3CDTF">2024-09-26T01:31:25Z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da352755-d184-4e6b-9006-b2a67efa59d5</vt:lpwstr>
  </property>
</Properties>
</file>